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545" tabRatio="834" activeTab="6"/>
  </bookViews>
  <sheets>
    <sheet name="Gast-Junior" sheetId="1" r:id="rId1"/>
    <sheet name="Gast-Senior" sheetId="2" r:id="rId2"/>
    <sheet name="Gast-Elite-XL" sheetId="3" r:id="rId3"/>
    <sheet name="Ort-Junior" sheetId="4" r:id="rId4"/>
    <sheet name="Ort-Senior" sheetId="5" r:id="rId5"/>
    <sheet name="Ort-Elite-XL" sheetId="6" r:id="rId6"/>
    <sheet name="NRW-Junior" sheetId="7" r:id="rId7"/>
    <sheet name="NRW-Senior" sheetId="8" r:id="rId8"/>
    <sheet name="NRW-Elite-XL" sheetId="9" r:id="rId9"/>
  </sheets>
  <definedNames>
    <definedName name="_xlnm._FilterDatabase" localSheetId="2" hidden="1">'Gast-Elite-XL'!$A$8:$P$18</definedName>
    <definedName name="_xlnm._FilterDatabase" localSheetId="0" hidden="1">'Gast-Junior'!$A$8:$P$23</definedName>
    <definedName name="_xlnm._FilterDatabase" localSheetId="1" hidden="1">'Gast-Senior'!$A$8:$P$47</definedName>
    <definedName name="_xlnm._FilterDatabase" localSheetId="8" hidden="1">'NRW-Elite-XL'!$A$8:$P$21</definedName>
    <definedName name="_xlnm._FilterDatabase" localSheetId="6" hidden="1">'NRW-Junior'!$A$8:$P$28</definedName>
    <definedName name="_xlnm._FilterDatabase" localSheetId="7" hidden="1">'NRW-Senior'!$A$8:$P$50</definedName>
    <definedName name="_xlnm._FilterDatabase" localSheetId="5" hidden="1">'Ort-Elite-XL'!$A$8:$P$11</definedName>
    <definedName name="_xlnm._FilterDatabase" localSheetId="3" hidden="1">'Ort-Junior'!$A$8:$P$13</definedName>
    <definedName name="_xlnm._FilterDatabase" localSheetId="4" hidden="1">'Ort-Senior'!$A$8:$P$14</definedName>
  </definedNames>
  <calcPr fullCalcOnLoad="1" fullPrecision="0"/>
</workbook>
</file>

<file path=xl/sharedStrings.xml><?xml version="1.0" encoding="utf-8"?>
<sst xmlns="http://schemas.openxmlformats.org/spreadsheetml/2006/main" count="779" uniqueCount="170">
  <si>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</si>
  <si>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</si>
  <si>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</si>
  <si>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</si>
  <si>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</si>
  <si>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</si>
  <si>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</si>
  <si>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</si>
  <si>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</si>
  <si>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</si>
  <si>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</si>
  <si>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</si>
  <si>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</si>
  <si>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JUNIOR - Klasse  </t>
  </si>
  <si>
    <t xml:space="preserve"> SENIOR - Klasse  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</si>
  <si>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</si>
  <si>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</si>
  <si>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</si>
  <si>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</si>
  <si>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</si>
  <si>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</si>
  <si>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>J</t>
  </si>
  <si>
    <t>Malte</t>
  </si>
  <si>
    <t>Friedrichsfeld</t>
  </si>
  <si>
    <t>Lorenz</t>
  </si>
  <si>
    <t>Lucas</t>
  </si>
  <si>
    <t>Overath</t>
  </si>
  <si>
    <t>Robin</t>
  </si>
  <si>
    <t>Mettingen</t>
  </si>
  <si>
    <t>Gößling</t>
  </si>
  <si>
    <t>Jannik</t>
  </si>
  <si>
    <t>Schledehausen</t>
  </si>
  <si>
    <t>Förster</t>
  </si>
  <si>
    <t>Rheine</t>
  </si>
  <si>
    <t>Tenambergen</t>
  </si>
  <si>
    <t>Martin</t>
  </si>
  <si>
    <t>Rödder</t>
  </si>
  <si>
    <t>Freudenberg</t>
  </si>
  <si>
    <t>Franziska</t>
  </si>
  <si>
    <t>Stagge</t>
  </si>
  <si>
    <t>Jonas</t>
  </si>
  <si>
    <t>Hummels</t>
  </si>
  <si>
    <t>Melissa</t>
  </si>
  <si>
    <t>Stromberg</t>
  </si>
  <si>
    <t>Daniel</t>
  </si>
  <si>
    <t>Mara</t>
  </si>
  <si>
    <t>Florian</t>
  </si>
  <si>
    <t>Kerpen</t>
  </si>
  <si>
    <t>Xanten</t>
  </si>
  <si>
    <t>Leismann</t>
  </si>
  <si>
    <t>Pascal</t>
  </si>
  <si>
    <t>Bloch</t>
  </si>
  <si>
    <t>Bergkamen</t>
  </si>
  <si>
    <t>Marius</t>
  </si>
  <si>
    <t>Havixbeck</t>
  </si>
  <si>
    <t>Huppertz</t>
  </si>
  <si>
    <t>Marco</t>
  </si>
  <si>
    <t>Lukas</t>
  </si>
  <si>
    <t>Müller</t>
  </si>
  <si>
    <t>Philipp</t>
  </si>
  <si>
    <t>Schnatz</t>
  </si>
  <si>
    <t>Christoph</t>
  </si>
  <si>
    <t>Ricker</t>
  </si>
  <si>
    <t>Oliver</t>
  </si>
  <si>
    <t>Viersen</t>
  </si>
  <si>
    <t>Sabrina</t>
  </si>
  <si>
    <t>Patrick</t>
  </si>
  <si>
    <t>Marcel</t>
  </si>
  <si>
    <t>Marvin</t>
  </si>
  <si>
    <t>Julian</t>
  </si>
  <si>
    <t>S</t>
  </si>
  <si>
    <t>Wunderlich</t>
  </si>
  <si>
    <t>Ruppichteroth</t>
  </si>
  <si>
    <t>Matthias</t>
  </si>
  <si>
    <t>van Limbeck</t>
  </si>
  <si>
    <t>Lena</t>
  </si>
  <si>
    <t>Schröer</t>
  </si>
  <si>
    <t>Brüggemann</t>
  </si>
  <si>
    <t>Sebastian</t>
  </si>
  <si>
    <t>Claudia</t>
  </si>
  <si>
    <t>Thimo</t>
  </si>
  <si>
    <t>Sulitze</t>
  </si>
  <si>
    <t>Westermann</t>
  </si>
  <si>
    <t>Jost</t>
  </si>
  <si>
    <t>David</t>
  </si>
  <si>
    <t>Lange</t>
  </si>
  <si>
    <t>Simmerath</t>
  </si>
  <si>
    <t>Neubarth</t>
  </si>
  <si>
    <t>Isaac</t>
  </si>
  <si>
    <t>Jenny</t>
  </si>
  <si>
    <t>Meyer</t>
  </si>
  <si>
    <t>Sippekamp</t>
  </si>
  <si>
    <t>Näther</t>
  </si>
  <si>
    <t>Jacqueline</t>
  </si>
  <si>
    <t xml:space="preserve">Lars </t>
  </si>
  <si>
    <t xml:space="preserve">Christin </t>
  </si>
  <si>
    <t>Dominik</t>
  </si>
  <si>
    <t>Hannah</t>
  </si>
  <si>
    <t>Laura</t>
  </si>
  <si>
    <t>van Loo</t>
  </si>
  <si>
    <t>Eickmann</t>
  </si>
  <si>
    <t>Morten</t>
  </si>
  <si>
    <t>Bad Bentheim</t>
  </si>
  <si>
    <t>Maximilian</t>
  </si>
  <si>
    <t>Garritsen</t>
  </si>
  <si>
    <t>E XL</t>
  </si>
  <si>
    <t>Offermann</t>
  </si>
  <si>
    <t xml:space="preserve">Elite XL - Klasse  </t>
  </si>
  <si>
    <t xml:space="preserve">  NRW-Qualifikation Elite XL - Klasse  </t>
  </si>
  <si>
    <t>Bontjes</t>
  </si>
  <si>
    <t>Svenja</t>
  </si>
  <si>
    <t>Joker Team Berlin</t>
  </si>
  <si>
    <t>Bären Team Berlin</t>
  </si>
  <si>
    <t>Hackradt</t>
  </si>
  <si>
    <t>Melina</t>
  </si>
  <si>
    <t>Sonneborn</t>
  </si>
  <si>
    <t>Ina</t>
  </si>
  <si>
    <t>Jule</t>
  </si>
  <si>
    <t>Honscha</t>
  </si>
  <si>
    <t>Eckert</t>
  </si>
  <si>
    <t>Erik</t>
  </si>
  <si>
    <t>Markus</t>
  </si>
  <si>
    <t>Schütt</t>
  </si>
  <si>
    <t>Voß</t>
  </si>
  <si>
    <t>Marie-Charlotte</t>
  </si>
  <si>
    <t>Seebich</t>
  </si>
  <si>
    <t>Kennard</t>
  </si>
  <si>
    <t>Johannes</t>
  </si>
  <si>
    <t xml:space="preserve">Claus </t>
  </si>
  <si>
    <t>Isabell</t>
  </si>
  <si>
    <t>Nickel</t>
  </si>
  <si>
    <t>Moritz</t>
  </si>
  <si>
    <t>Jana-Lena</t>
  </si>
  <si>
    <t>Steven</t>
  </si>
  <si>
    <t>Neuhaus</t>
  </si>
  <si>
    <t>Leon</t>
  </si>
  <si>
    <t>Cloth</t>
  </si>
  <si>
    <t>Désirée</t>
  </si>
  <si>
    <t>Mountain</t>
  </si>
  <si>
    <t>Angelique</t>
  </si>
  <si>
    <t>Maik</t>
  </si>
  <si>
    <t>Kevin</t>
  </si>
  <si>
    <t>Rico</t>
  </si>
  <si>
    <t>Strucken</t>
  </si>
  <si>
    <t>Walsh</t>
  </si>
  <si>
    <t>DSKD  Gästederby 2009 Mettingen</t>
  </si>
  <si>
    <t>DSKD  Ortsderby 2009 Mettingen</t>
  </si>
  <si>
    <t>DSKD  Derby 2009 Mettingen</t>
  </si>
  <si>
    <t>Gansweid</t>
  </si>
  <si>
    <t>Wetter</t>
  </si>
  <si>
    <t>Billerbeck</t>
  </si>
  <si>
    <t>Dircks</t>
  </si>
  <si>
    <t>Michaela</t>
  </si>
  <si>
    <t>Engel</t>
  </si>
  <si>
    <t>Elges</t>
  </si>
  <si>
    <t>Sälter</t>
  </si>
  <si>
    <t>Hennes</t>
  </si>
  <si>
    <t>Niermann</t>
  </si>
  <si>
    <t>Bienias</t>
  </si>
  <si>
    <t>Thomas</t>
  </si>
  <si>
    <t>Denise</t>
  </si>
  <si>
    <t>Josephine</t>
  </si>
  <si>
    <t>Schrameyer</t>
  </si>
  <si>
    <t>Kleine-Harmeyer</t>
  </si>
  <si>
    <t>Timo</t>
  </si>
  <si>
    <t>Larissa</t>
  </si>
  <si>
    <t xml:space="preserve">JUNIOR - Klasse  </t>
  </si>
  <si>
    <t xml:space="preserve">SENIOR - Klasse  </t>
  </si>
  <si>
    <t xml:space="preserve">Elite XL- Klasse  </t>
  </si>
  <si>
    <t>Elena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</si>
</sst>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\ mmm\ yy"/>
    <numFmt numFmtId="17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49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1" xfId="0" applyNumberFormat="1" applyFill="1" applyBorder="1" applyAlignment="1">
      <alignment horizont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wrapText="1"/>
    </xf>
    <xf numFmtId="49" fontId="0" fillId="0" borderId="14" xfId="0" applyNumberFormat="1" applyFont="1" applyBorder="1" applyAlignment="1" applyProtection="1">
      <alignment vertical="center"/>
      <protection locked="0"/>
    </xf>
    <xf numFmtId="1" fontId="0" fillId="0" borderId="5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23"/>
  <sheetViews>
    <sheetView zoomScale="90" zoomScaleNormal="9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H32" sqref="H32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MIN(G9:G23)</f>
        <v>35.99</v>
      </c>
      <c r="H5" s="32">
        <f>MIN(H9:H23)</f>
        <v>35.94</v>
      </c>
      <c r="I5" s="32">
        <f>MIN(I9:I23)</f>
        <v>35.84</v>
      </c>
      <c r="J5" s="32">
        <f>MIN(J9:J23)</f>
        <v>35.9</v>
      </c>
      <c r="K5" s="32">
        <f>MIN(K9:K23)</f>
        <v>0</v>
      </c>
      <c r="L5" s="35">
        <f>MIN(L9:L23)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23">
        <v>128</v>
      </c>
      <c r="B9" s="5" t="s">
        <v>21</v>
      </c>
      <c r="C9" s="5"/>
      <c r="D9" s="39" t="s">
        <v>125</v>
      </c>
      <c r="E9" s="39" t="s">
        <v>126</v>
      </c>
      <c r="F9" s="39" t="s">
        <v>64</v>
      </c>
      <c r="G9" s="6">
        <v>36.21</v>
      </c>
      <c r="H9" s="6">
        <v>36.09</v>
      </c>
      <c r="I9" s="6">
        <v>35.86</v>
      </c>
      <c r="J9" s="6">
        <v>35.9</v>
      </c>
      <c r="K9" s="6"/>
      <c r="L9" s="6"/>
      <c r="M9" s="22">
        <f aca="true" t="shared" si="0" ref="M9:M19">(G9*$G$4+H9*$H$4+I9*$I$4+J9*$J$4+K9*$K$4+L9*$L$4)</f>
        <v>144.06</v>
      </c>
      <c r="N9" s="22">
        <f aca="true" t="shared" si="1" ref="N9:N19">IF(M9&gt;0,M9*-1,-1000)</f>
        <v>-144.06</v>
      </c>
      <c r="O9" s="23">
        <f>IF(M9&gt;0,RANK(N9,N:N),0)</f>
        <v>1</v>
      </c>
    </row>
    <row r="10" spans="1:15" ht="13.5" customHeight="1">
      <c r="A10" s="23">
        <v>124</v>
      </c>
      <c r="B10" s="5" t="s">
        <v>21</v>
      </c>
      <c r="C10" s="5"/>
      <c r="D10" s="40" t="s">
        <v>36</v>
      </c>
      <c r="E10" s="40" t="s">
        <v>133</v>
      </c>
      <c r="F10" s="40" t="s">
        <v>37</v>
      </c>
      <c r="G10" s="6">
        <v>36.06</v>
      </c>
      <c r="H10" s="6">
        <v>35.94</v>
      </c>
      <c r="I10" s="6">
        <v>36.12</v>
      </c>
      <c r="J10" s="6">
        <v>36.05</v>
      </c>
      <c r="K10" s="6"/>
      <c r="L10" s="6"/>
      <c r="M10" s="22">
        <f t="shared" si="0"/>
        <v>144.17</v>
      </c>
      <c r="N10" s="22">
        <f t="shared" si="1"/>
        <v>-144.17</v>
      </c>
      <c r="O10" s="23">
        <f>IF(M10&gt;0,RANK(N10,N:N),0)</f>
        <v>2</v>
      </c>
    </row>
    <row r="11" spans="1:15" ht="13.5" customHeight="1">
      <c r="A11" s="66">
        <v>103</v>
      </c>
      <c r="B11" s="64" t="s">
        <v>21</v>
      </c>
      <c r="C11" s="64"/>
      <c r="D11" s="40" t="s">
        <v>118</v>
      </c>
      <c r="E11" s="40" t="s">
        <v>22</v>
      </c>
      <c r="F11" s="40" t="s">
        <v>86</v>
      </c>
      <c r="G11" s="6">
        <v>36.14</v>
      </c>
      <c r="H11" s="6">
        <v>36.04</v>
      </c>
      <c r="I11" s="6">
        <v>35.84</v>
      </c>
      <c r="J11" s="6">
        <v>36.43</v>
      </c>
      <c r="K11" s="6"/>
      <c r="L11" s="6"/>
      <c r="M11" s="22">
        <f t="shared" si="0"/>
        <v>144.45</v>
      </c>
      <c r="N11" s="22">
        <f t="shared" si="1"/>
        <v>-144.45</v>
      </c>
      <c r="O11" s="23">
        <f>IF(M11&gt;0,RANK(N11,N:N),0)</f>
        <v>3</v>
      </c>
    </row>
    <row r="12" spans="1:15" ht="13.5" customHeight="1">
      <c r="A12" s="66">
        <v>108</v>
      </c>
      <c r="B12" s="64" t="s">
        <v>21</v>
      </c>
      <c r="C12" s="64"/>
      <c r="D12" s="67" t="s">
        <v>119</v>
      </c>
      <c r="E12" s="63" t="s">
        <v>78</v>
      </c>
      <c r="F12" s="63" t="s">
        <v>26</v>
      </c>
      <c r="G12" s="6">
        <v>36.06</v>
      </c>
      <c r="H12" s="6">
        <v>35.95</v>
      </c>
      <c r="I12" s="6">
        <v>36.01</v>
      </c>
      <c r="J12" s="6">
        <v>36.46</v>
      </c>
      <c r="K12" s="6"/>
      <c r="L12" s="6"/>
      <c r="M12" s="22">
        <f t="shared" si="0"/>
        <v>144.48</v>
      </c>
      <c r="N12" s="22">
        <f t="shared" si="1"/>
        <v>-144.48</v>
      </c>
      <c r="O12" s="23">
        <f>IF(M12&gt;0,RANK(N12,N:N),0)</f>
        <v>4</v>
      </c>
    </row>
    <row r="13" spans="1:15" ht="13.5" customHeight="1">
      <c r="A13" s="66">
        <v>101</v>
      </c>
      <c r="B13" s="64" t="s">
        <v>21</v>
      </c>
      <c r="C13" s="64"/>
      <c r="D13" s="67" t="s">
        <v>104</v>
      </c>
      <c r="E13" s="63" t="s">
        <v>121</v>
      </c>
      <c r="F13" s="63" t="s">
        <v>102</v>
      </c>
      <c r="G13" s="6">
        <v>35.99</v>
      </c>
      <c r="H13" s="6">
        <v>36.14</v>
      </c>
      <c r="I13" s="6">
        <v>36.1</v>
      </c>
      <c r="J13" s="6">
        <v>36.31</v>
      </c>
      <c r="K13" s="6"/>
      <c r="L13" s="6"/>
      <c r="M13" s="22">
        <f t="shared" si="0"/>
        <v>144.54</v>
      </c>
      <c r="N13" s="22">
        <f t="shared" si="1"/>
        <v>-144.54</v>
      </c>
      <c r="O13" s="23">
        <f>IF(M13&gt;0,RANK(N13,N:N),0)</f>
        <v>5</v>
      </c>
    </row>
    <row r="14" spans="1:15" ht="13.5" customHeight="1">
      <c r="A14" s="66">
        <v>119</v>
      </c>
      <c r="B14" s="64" t="s">
        <v>21</v>
      </c>
      <c r="C14" s="64"/>
      <c r="D14" s="40" t="s">
        <v>58</v>
      </c>
      <c r="E14" s="40" t="s">
        <v>38</v>
      </c>
      <c r="F14" s="40" t="s">
        <v>23</v>
      </c>
      <c r="G14" s="6">
        <v>36.24</v>
      </c>
      <c r="H14" s="6">
        <v>35.99</v>
      </c>
      <c r="I14" s="6">
        <v>36.14</v>
      </c>
      <c r="J14" s="6">
        <v>36.29</v>
      </c>
      <c r="K14" s="6"/>
      <c r="L14" s="6"/>
      <c r="M14" s="22">
        <f t="shared" si="0"/>
        <v>144.66</v>
      </c>
      <c r="N14" s="22">
        <f t="shared" si="1"/>
        <v>-144.66</v>
      </c>
      <c r="O14" s="23">
        <f>IF(M14&gt;0,RANK(N14,N:N),0)</f>
        <v>6</v>
      </c>
    </row>
    <row r="15" spans="1:15" ht="13.5" customHeight="1">
      <c r="A15" s="42">
        <v>107</v>
      </c>
      <c r="B15" s="43" t="s">
        <v>21</v>
      </c>
      <c r="C15" s="43"/>
      <c r="D15" s="60" t="s">
        <v>130</v>
      </c>
      <c r="E15" s="60" t="s">
        <v>59</v>
      </c>
      <c r="F15" s="60" t="s">
        <v>47</v>
      </c>
      <c r="G15" s="6">
        <v>36.03</v>
      </c>
      <c r="H15" s="6">
        <v>36.23</v>
      </c>
      <c r="I15" s="6">
        <v>36.2</v>
      </c>
      <c r="J15" s="6">
        <v>36.21</v>
      </c>
      <c r="K15" s="6"/>
      <c r="L15" s="6"/>
      <c r="M15" s="22">
        <f t="shared" si="0"/>
        <v>144.67</v>
      </c>
      <c r="N15" s="22">
        <f t="shared" si="1"/>
        <v>-144.67</v>
      </c>
      <c r="O15" s="23">
        <f>IF(M15&gt;0,RANK(N15,N:N),0)</f>
        <v>7</v>
      </c>
    </row>
    <row r="16" spans="1:15" ht="13.5" customHeight="1">
      <c r="A16" s="42">
        <v>112</v>
      </c>
      <c r="B16" s="43" t="s">
        <v>21</v>
      </c>
      <c r="C16" s="43"/>
      <c r="D16" s="44" t="s">
        <v>122</v>
      </c>
      <c r="E16" s="44" t="s">
        <v>30</v>
      </c>
      <c r="F16" s="44" t="s">
        <v>47</v>
      </c>
      <c r="G16" s="6">
        <v>36.24</v>
      </c>
      <c r="H16" s="6">
        <v>36.13</v>
      </c>
      <c r="I16" s="6">
        <v>36.36</v>
      </c>
      <c r="J16" s="6">
        <v>36.37</v>
      </c>
      <c r="K16" s="6"/>
      <c r="L16" s="6"/>
      <c r="M16" s="22">
        <f t="shared" si="0"/>
        <v>145.1</v>
      </c>
      <c r="N16" s="22">
        <f t="shared" si="1"/>
        <v>-145.1</v>
      </c>
      <c r="O16" s="23">
        <f>IF(M16&gt;0,RANK(N16,N:N),0)</f>
        <v>8</v>
      </c>
    </row>
    <row r="17" spans="1:15" ht="13.5" customHeight="1">
      <c r="A17" s="42">
        <v>110</v>
      </c>
      <c r="B17" s="43" t="s">
        <v>21</v>
      </c>
      <c r="C17" s="43"/>
      <c r="D17" s="46" t="s">
        <v>115</v>
      </c>
      <c r="E17" s="45" t="s">
        <v>116</v>
      </c>
      <c r="F17" s="45" t="s">
        <v>43</v>
      </c>
      <c r="G17" s="75">
        <v>36.16</v>
      </c>
      <c r="H17" s="6">
        <v>36.31</v>
      </c>
      <c r="I17" s="6">
        <v>36.32</v>
      </c>
      <c r="J17" s="6">
        <v>36.37</v>
      </c>
      <c r="K17" s="6"/>
      <c r="L17" s="6"/>
      <c r="M17" s="22">
        <f t="shared" si="0"/>
        <v>145.16</v>
      </c>
      <c r="N17" s="22">
        <f t="shared" si="1"/>
        <v>-145.16</v>
      </c>
      <c r="O17" s="23">
        <f>IF(M17&gt;0,RANK(N17,N:N),0)</f>
        <v>9</v>
      </c>
    </row>
    <row r="18" spans="1:15" ht="13.5" customHeight="1">
      <c r="A18" s="42">
        <v>147</v>
      </c>
      <c r="B18" s="56" t="s">
        <v>21</v>
      </c>
      <c r="C18" s="43"/>
      <c r="D18" s="44" t="s">
        <v>62</v>
      </c>
      <c r="E18" s="44" t="s">
        <v>132</v>
      </c>
      <c r="F18" s="44" t="s">
        <v>150</v>
      </c>
      <c r="G18" s="6">
        <v>36.36</v>
      </c>
      <c r="H18" s="6">
        <v>36.2</v>
      </c>
      <c r="I18" s="6">
        <v>36.29</v>
      </c>
      <c r="J18" s="6">
        <v>36.67</v>
      </c>
      <c r="K18" s="6"/>
      <c r="L18" s="6"/>
      <c r="M18" s="22">
        <f t="shared" si="0"/>
        <v>145.52</v>
      </c>
      <c r="N18" s="22">
        <f t="shared" si="1"/>
        <v>-145.52</v>
      </c>
      <c r="O18" s="23">
        <f>IF(M18&gt;0,RANK(N18,N:N),0)</f>
        <v>10</v>
      </c>
    </row>
    <row r="19" spans="1:15" ht="13.5" customHeight="1">
      <c r="A19" s="42">
        <v>154</v>
      </c>
      <c r="B19" s="43" t="s">
        <v>21</v>
      </c>
      <c r="C19" s="43"/>
      <c r="D19" s="44" t="s">
        <v>153</v>
      </c>
      <c r="E19" s="44" t="s">
        <v>103</v>
      </c>
      <c r="F19" s="44" t="s">
        <v>52</v>
      </c>
      <c r="G19" s="6">
        <v>36.5</v>
      </c>
      <c r="H19" s="6">
        <v>36.21</v>
      </c>
      <c r="I19" s="6">
        <v>36.42</v>
      </c>
      <c r="J19" s="6">
        <v>36.5</v>
      </c>
      <c r="K19" s="6"/>
      <c r="L19" s="6"/>
      <c r="M19" s="22">
        <f t="shared" si="0"/>
        <v>145.63</v>
      </c>
      <c r="N19" s="22">
        <f t="shared" si="1"/>
        <v>-145.63</v>
      </c>
      <c r="O19" s="23">
        <f>IF(M19&gt;0,RANK(N19,N:N),0)</f>
        <v>11</v>
      </c>
    </row>
    <row r="20" spans="1:15" ht="13.5" customHeight="1">
      <c r="A20" s="42">
        <v>114</v>
      </c>
      <c r="B20" s="43" t="s">
        <v>21</v>
      </c>
      <c r="C20" s="43"/>
      <c r="D20" s="67" t="s">
        <v>128</v>
      </c>
      <c r="E20" s="63" t="s">
        <v>129</v>
      </c>
      <c r="F20" s="63" t="s">
        <v>52</v>
      </c>
      <c r="G20" s="6">
        <v>36.5</v>
      </c>
      <c r="H20" s="6">
        <v>36.15</v>
      </c>
      <c r="I20" s="6">
        <v>36.6</v>
      </c>
      <c r="J20" s="6">
        <v>36.62</v>
      </c>
      <c r="K20" s="6"/>
      <c r="L20" s="6"/>
      <c r="M20" s="22">
        <f>(G20*$G$4+H20*$H$4+I20*$I$4+J20*$J$4+K20*$K$4+L20*$L$4)</f>
        <v>145.87</v>
      </c>
      <c r="N20" s="22">
        <f>IF(M20&gt;0,M20*-1,-1000)</f>
        <v>-145.87</v>
      </c>
      <c r="O20" s="23">
        <f>IF(M20&gt;0,RANK(N20,N:N),0)</f>
        <v>12</v>
      </c>
    </row>
    <row r="21" spans="1:15" ht="13.5" customHeight="1">
      <c r="A21" s="42">
        <v>165</v>
      </c>
      <c r="B21" s="43" t="s">
        <v>21</v>
      </c>
      <c r="C21" s="43"/>
      <c r="D21" s="46" t="s">
        <v>154</v>
      </c>
      <c r="E21" s="45" t="s">
        <v>120</v>
      </c>
      <c r="F21" s="44" t="s">
        <v>43</v>
      </c>
      <c r="G21" s="6">
        <v>36.55</v>
      </c>
      <c r="H21" s="6">
        <v>36.35</v>
      </c>
      <c r="I21" s="6">
        <v>36.54</v>
      </c>
      <c r="J21" s="6">
        <v>36.99</v>
      </c>
      <c r="K21" s="6"/>
      <c r="L21" s="6"/>
      <c r="M21" s="22">
        <f>(G21*$G$4+H21*$H$4+I21*$I$4+J21*$J$4+K21*$K$4+L21*$L$4)</f>
        <v>146.43</v>
      </c>
      <c r="N21" s="22">
        <f>IF(M21&gt;0,M21*-1,-1000)</f>
        <v>-146.43</v>
      </c>
      <c r="O21" s="23">
        <f>IF(M21&gt;0,RANK(N21,N:N),0)</f>
        <v>13</v>
      </c>
    </row>
    <row r="22" spans="1:15" ht="13.5" customHeight="1">
      <c r="A22" s="42">
        <v>134</v>
      </c>
      <c r="B22" s="43" t="s">
        <v>21</v>
      </c>
      <c r="C22" s="43"/>
      <c r="D22" s="46" t="s">
        <v>148</v>
      </c>
      <c r="E22" s="45" t="s">
        <v>40</v>
      </c>
      <c r="F22" s="45" t="s">
        <v>64</v>
      </c>
      <c r="G22" s="6">
        <v>36.88</v>
      </c>
      <c r="H22" s="6">
        <v>36.35</v>
      </c>
      <c r="I22" s="6">
        <v>36.61</v>
      </c>
      <c r="J22" s="6">
        <v>36.71</v>
      </c>
      <c r="K22" s="6"/>
      <c r="L22" s="6"/>
      <c r="M22" s="22">
        <f>(G22*$G$4+H22*$H$4+I22*$I$4+J22*$J$4+K22*$K$4+L22*$L$4)</f>
        <v>146.55</v>
      </c>
      <c r="N22" s="22">
        <f>IF(M22&gt;0,M22*-1,-1000)</f>
        <v>-146.55</v>
      </c>
      <c r="O22" s="23">
        <f>IF(M22&gt;0,RANK(N22,N:N),0)</f>
        <v>14</v>
      </c>
    </row>
    <row r="23" spans="1:15" ht="13.5" customHeight="1">
      <c r="A23" s="42">
        <v>145</v>
      </c>
      <c r="B23" s="43" t="s">
        <v>21</v>
      </c>
      <c r="C23" s="43"/>
      <c r="D23" s="46" t="s">
        <v>151</v>
      </c>
      <c r="E23" s="45" t="s">
        <v>152</v>
      </c>
      <c r="F23" s="45" t="s">
        <v>150</v>
      </c>
      <c r="G23" s="6">
        <v>36.95</v>
      </c>
      <c r="H23" s="6">
        <v>36.9</v>
      </c>
      <c r="I23" s="6">
        <v>36.65</v>
      </c>
      <c r="J23" s="6">
        <v>36.79</v>
      </c>
      <c r="K23" s="6"/>
      <c r="L23" s="6"/>
      <c r="M23" s="22">
        <f>(G23*$G$4+H23*$H$4+I23*$I$4+J23*$J$4+K23*$K$4+L23*$L$4)</f>
        <v>147.29</v>
      </c>
      <c r="N23" s="22">
        <f>IF(M23&gt;0,M23*-1,-1000)</f>
        <v>-147.29</v>
      </c>
      <c r="O23" s="23">
        <f>IF(M23&gt;0,RANK(N23,N:N),0)</f>
        <v>15</v>
      </c>
    </row>
  </sheetData>
  <autoFilter ref="A8:P23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47"/>
  <sheetViews>
    <sheetView zoomScale="90" zoomScaleNormal="9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A48" sqref="A48:IV5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14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MIN(G9:G47)</f>
        <v>35.1</v>
      </c>
      <c r="H5" s="32">
        <f>MIN(H9:H47)</f>
        <v>35.2</v>
      </c>
      <c r="I5" s="32">
        <f>MIN(I9:I47)</f>
        <v>35.14</v>
      </c>
      <c r="J5" s="32">
        <f>MIN(J9:J47)</f>
        <v>35.39</v>
      </c>
      <c r="K5" s="32">
        <f>MIN(K9:K47)</f>
        <v>0</v>
      </c>
      <c r="L5" s="35">
        <f>MIN(L9:L47)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303</v>
      </c>
      <c r="B9" s="64" t="s">
        <v>70</v>
      </c>
      <c r="C9" s="64"/>
      <c r="D9" s="40" t="s">
        <v>81</v>
      </c>
      <c r="E9" s="40" t="s">
        <v>38</v>
      </c>
      <c r="F9" s="40" t="s">
        <v>52</v>
      </c>
      <c r="G9" s="6">
        <v>35.13</v>
      </c>
      <c r="H9" s="6">
        <v>35.32</v>
      </c>
      <c r="I9" s="6">
        <v>35.14</v>
      </c>
      <c r="J9" s="6">
        <v>35.46</v>
      </c>
      <c r="K9" s="6"/>
      <c r="L9" s="6"/>
      <c r="M9" s="22">
        <f aca="true" t="shared" si="0" ref="M9:M31">(G9*$G$4+H9*$H$4+I9*$I$4+J9*$J$4+K9*$K$4+L9*$L$4)</f>
        <v>141.05</v>
      </c>
      <c r="N9" s="22">
        <f aca="true" t="shared" si="1" ref="N9:N31">IF(M9&gt;0,M9*-1,-1000)</f>
        <v>-141.05</v>
      </c>
      <c r="O9" s="23">
        <f>IF(M9&gt;0,RANK(N9,N:N),0)</f>
        <v>1</v>
      </c>
    </row>
    <row r="10" spans="1:15" ht="13.5" customHeight="1">
      <c r="A10" s="59">
        <v>347</v>
      </c>
      <c r="B10" s="43" t="s">
        <v>70</v>
      </c>
      <c r="C10" s="43"/>
      <c r="D10" s="44" t="s">
        <v>99</v>
      </c>
      <c r="E10" s="44" t="s">
        <v>69</v>
      </c>
      <c r="F10" s="44" t="s">
        <v>47</v>
      </c>
      <c r="G10" s="6">
        <v>35.1</v>
      </c>
      <c r="H10" s="6">
        <v>35.29</v>
      </c>
      <c r="I10" s="6">
        <v>35.28</v>
      </c>
      <c r="J10" s="6">
        <v>35.39</v>
      </c>
      <c r="K10" s="6"/>
      <c r="L10" s="6"/>
      <c r="M10" s="22">
        <f t="shared" si="0"/>
        <v>141.06</v>
      </c>
      <c r="N10" s="22">
        <f t="shared" si="1"/>
        <v>-141.06</v>
      </c>
      <c r="O10" s="23">
        <f>IF(M10&gt;0,RANK(N10,N:N),0)</f>
        <v>2</v>
      </c>
    </row>
    <row r="11" spans="1:15" ht="13.5" customHeight="1">
      <c r="A11" s="59">
        <v>311</v>
      </c>
      <c r="B11" s="43" t="s">
        <v>70</v>
      </c>
      <c r="C11" s="43"/>
      <c r="D11" s="60" t="s">
        <v>39</v>
      </c>
      <c r="E11" s="60" t="s">
        <v>53</v>
      </c>
      <c r="F11" s="60" t="s">
        <v>33</v>
      </c>
      <c r="G11" s="6">
        <v>35.13</v>
      </c>
      <c r="H11" s="6">
        <v>35.2</v>
      </c>
      <c r="I11" s="6">
        <v>35.27</v>
      </c>
      <c r="J11" s="6">
        <v>35.49</v>
      </c>
      <c r="K11" s="6"/>
      <c r="L11" s="6"/>
      <c r="M11" s="22">
        <f t="shared" si="0"/>
        <v>141.09</v>
      </c>
      <c r="N11" s="22">
        <f t="shared" si="1"/>
        <v>-141.09</v>
      </c>
      <c r="O11" s="23">
        <f>IF(M11&gt;0,RANK(N11,N:N),0)</f>
        <v>3</v>
      </c>
    </row>
    <row r="12" spans="1:15" ht="13.5" customHeight="1">
      <c r="A12" s="71">
        <v>332</v>
      </c>
      <c r="B12" s="72" t="s">
        <v>70</v>
      </c>
      <c r="C12" s="72"/>
      <c r="D12" s="73" t="s">
        <v>58</v>
      </c>
      <c r="E12" s="73" t="s">
        <v>69</v>
      </c>
      <c r="F12" s="73" t="s">
        <v>23</v>
      </c>
      <c r="G12" s="6">
        <v>35.21</v>
      </c>
      <c r="H12" s="6">
        <v>35.23</v>
      </c>
      <c r="I12" s="6">
        <v>35.29</v>
      </c>
      <c r="J12" s="6">
        <v>35.45</v>
      </c>
      <c r="K12" s="6"/>
      <c r="L12" s="6"/>
      <c r="M12" s="22">
        <f t="shared" si="0"/>
        <v>141.18</v>
      </c>
      <c r="N12" s="22">
        <f t="shared" si="1"/>
        <v>-141.18</v>
      </c>
      <c r="O12" s="23">
        <f>IF(M12&gt;0,RANK(N12,N:N),0)</f>
        <v>4</v>
      </c>
    </row>
    <row r="13" spans="1:15" ht="13.5" customHeight="1">
      <c r="A13" s="71">
        <v>337</v>
      </c>
      <c r="B13" s="72" t="s">
        <v>70</v>
      </c>
      <c r="C13" s="72"/>
      <c r="D13" s="73" t="s">
        <v>58</v>
      </c>
      <c r="E13" s="73" t="s">
        <v>135</v>
      </c>
      <c r="F13" s="73" t="s">
        <v>47</v>
      </c>
      <c r="G13" s="6">
        <v>35.21</v>
      </c>
      <c r="H13" s="6">
        <v>35.31</v>
      </c>
      <c r="I13" s="6">
        <v>35.26</v>
      </c>
      <c r="J13" s="6">
        <v>35.47</v>
      </c>
      <c r="K13" s="6"/>
      <c r="L13" s="6"/>
      <c r="M13" s="22">
        <f t="shared" si="0"/>
        <v>141.25</v>
      </c>
      <c r="N13" s="22">
        <f t="shared" si="1"/>
        <v>-141.25</v>
      </c>
      <c r="O13" s="23">
        <f>IF(M13&gt;0,RANK(N13,N:N),0)</f>
        <v>5</v>
      </c>
    </row>
    <row r="14" spans="1:15" ht="13.5" customHeight="1">
      <c r="A14" s="59">
        <v>318</v>
      </c>
      <c r="B14" s="43" t="s">
        <v>70</v>
      </c>
      <c r="C14" s="43"/>
      <c r="D14" s="44" t="s">
        <v>32</v>
      </c>
      <c r="E14" s="44" t="s">
        <v>97</v>
      </c>
      <c r="F14" s="44" t="s">
        <v>86</v>
      </c>
      <c r="G14" s="6">
        <v>35.25</v>
      </c>
      <c r="H14" s="6">
        <v>35.3</v>
      </c>
      <c r="I14" s="6">
        <v>35.34</v>
      </c>
      <c r="J14" s="6">
        <v>35.39</v>
      </c>
      <c r="K14" s="6"/>
      <c r="L14" s="6"/>
      <c r="M14" s="22">
        <f t="shared" si="0"/>
        <v>141.28</v>
      </c>
      <c r="N14" s="22">
        <f t="shared" si="1"/>
        <v>-141.28</v>
      </c>
      <c r="O14" s="23">
        <f>IF(M14&gt;0,RANK(N14,N:N),0)</f>
        <v>6</v>
      </c>
    </row>
    <row r="15" spans="1:15" ht="13.5" customHeight="1">
      <c r="A15" s="59">
        <v>301</v>
      </c>
      <c r="B15" s="43" t="s">
        <v>70</v>
      </c>
      <c r="C15" s="43"/>
      <c r="D15" s="62" t="s">
        <v>83</v>
      </c>
      <c r="E15" s="68" t="s">
        <v>67</v>
      </c>
      <c r="F15" s="68" t="s">
        <v>47</v>
      </c>
      <c r="G15" s="6">
        <v>35.27</v>
      </c>
      <c r="H15" s="6">
        <v>35.25</v>
      </c>
      <c r="I15" s="6">
        <v>35.35</v>
      </c>
      <c r="J15" s="6">
        <v>35.47</v>
      </c>
      <c r="K15" s="6"/>
      <c r="L15" s="6"/>
      <c r="M15" s="22">
        <f t="shared" si="0"/>
        <v>141.34</v>
      </c>
      <c r="N15" s="22">
        <f t="shared" si="1"/>
        <v>-141.34</v>
      </c>
      <c r="O15" s="23">
        <f>IF(M15&gt;0,RANK(N15,N:N),0)</f>
        <v>7</v>
      </c>
    </row>
    <row r="16" spans="1:15" ht="13.5" customHeight="1">
      <c r="A16" s="59">
        <v>319</v>
      </c>
      <c r="B16" s="43" t="s">
        <v>70</v>
      </c>
      <c r="C16" s="43"/>
      <c r="D16" s="47" t="s">
        <v>88</v>
      </c>
      <c r="E16" s="45" t="s">
        <v>68</v>
      </c>
      <c r="F16" s="45" t="s">
        <v>86</v>
      </c>
      <c r="G16" s="6">
        <v>35.18</v>
      </c>
      <c r="H16" s="6">
        <v>35.45</v>
      </c>
      <c r="I16" s="6">
        <v>35.29</v>
      </c>
      <c r="J16" s="6">
        <v>35.54</v>
      </c>
      <c r="K16" s="6"/>
      <c r="L16" s="6"/>
      <c r="M16" s="22">
        <f t="shared" si="0"/>
        <v>141.46</v>
      </c>
      <c r="N16" s="22">
        <f t="shared" si="1"/>
        <v>-141.46</v>
      </c>
      <c r="O16" s="23">
        <f>IF(M16&gt;0,RANK(N16,N:N),0)</f>
        <v>8</v>
      </c>
    </row>
    <row r="17" spans="1:15" ht="13.5" customHeight="1">
      <c r="A17" s="59">
        <v>313</v>
      </c>
      <c r="B17" s="43" t="s">
        <v>70</v>
      </c>
      <c r="C17" s="43"/>
      <c r="D17" s="44" t="s">
        <v>104</v>
      </c>
      <c r="E17" s="44" t="s">
        <v>61</v>
      </c>
      <c r="F17" s="44" t="s">
        <v>102</v>
      </c>
      <c r="G17" s="6">
        <v>35.24</v>
      </c>
      <c r="H17" s="6">
        <v>35.46</v>
      </c>
      <c r="I17" s="6">
        <v>35.3</v>
      </c>
      <c r="J17" s="6">
        <v>35.54</v>
      </c>
      <c r="K17" s="6"/>
      <c r="L17" s="6"/>
      <c r="M17" s="22">
        <f t="shared" si="0"/>
        <v>141.54</v>
      </c>
      <c r="N17" s="22">
        <f t="shared" si="1"/>
        <v>-141.54</v>
      </c>
      <c r="O17" s="23">
        <f>IF(M17&gt;0,RANK(N17,N:N),0)</f>
        <v>9</v>
      </c>
    </row>
    <row r="18" spans="1:15" ht="13.5" customHeight="1">
      <c r="A18" s="59">
        <v>314</v>
      </c>
      <c r="B18" s="43" t="s">
        <v>70</v>
      </c>
      <c r="C18" s="43"/>
      <c r="D18" s="44" t="s">
        <v>39</v>
      </c>
      <c r="E18" s="44" t="s">
        <v>40</v>
      </c>
      <c r="F18" s="44" t="s">
        <v>33</v>
      </c>
      <c r="G18" s="6">
        <v>35.31</v>
      </c>
      <c r="H18" s="6">
        <v>35.4</v>
      </c>
      <c r="I18" s="6">
        <v>35.4</v>
      </c>
      <c r="J18" s="6">
        <v>35.43</v>
      </c>
      <c r="K18" s="6"/>
      <c r="L18" s="6"/>
      <c r="M18" s="22">
        <f t="shared" si="0"/>
        <v>141.54</v>
      </c>
      <c r="N18" s="22">
        <f t="shared" si="1"/>
        <v>-141.54</v>
      </c>
      <c r="O18" s="23">
        <f>IF(M18&gt;0,RANK(N18,N:N),0)</f>
        <v>9</v>
      </c>
    </row>
    <row r="19" spans="1:15" ht="13.5" customHeight="1">
      <c r="A19" s="59">
        <v>305</v>
      </c>
      <c r="B19" s="43" t="s">
        <v>70</v>
      </c>
      <c r="C19" s="61"/>
      <c r="D19" s="47" t="s">
        <v>83</v>
      </c>
      <c r="E19" s="45" t="s">
        <v>66</v>
      </c>
      <c r="F19" s="45" t="s">
        <v>47</v>
      </c>
      <c r="G19" s="6">
        <v>35.33</v>
      </c>
      <c r="H19" s="6">
        <v>35.38</v>
      </c>
      <c r="I19" s="6">
        <v>35.37</v>
      </c>
      <c r="J19" s="6">
        <v>35.51</v>
      </c>
      <c r="K19" s="6"/>
      <c r="L19" s="6"/>
      <c r="M19" s="22">
        <f t="shared" si="0"/>
        <v>141.59</v>
      </c>
      <c r="N19" s="22">
        <f t="shared" si="1"/>
        <v>-141.59</v>
      </c>
      <c r="O19" s="23">
        <f>IF(M19&gt;0,RANK(N19,N:N),0)</f>
        <v>11</v>
      </c>
    </row>
    <row r="20" spans="1:15" ht="13.5" customHeight="1">
      <c r="A20" s="59">
        <v>375</v>
      </c>
      <c r="B20" s="43" t="s">
        <v>70</v>
      </c>
      <c r="C20" s="43"/>
      <c r="D20" s="44" t="s">
        <v>130</v>
      </c>
      <c r="E20" s="44" t="s">
        <v>169</v>
      </c>
      <c r="F20" s="44" t="s">
        <v>47</v>
      </c>
      <c r="G20" s="6">
        <v>35.27</v>
      </c>
      <c r="H20" s="6">
        <v>35.48</v>
      </c>
      <c r="I20" s="6">
        <v>35.42</v>
      </c>
      <c r="J20" s="6">
        <v>35.42</v>
      </c>
      <c r="K20" s="6"/>
      <c r="L20" s="6"/>
      <c r="M20" s="22">
        <f t="shared" si="0"/>
        <v>141.59</v>
      </c>
      <c r="N20" s="22">
        <f t="shared" si="1"/>
        <v>-141.59</v>
      </c>
      <c r="O20" s="23">
        <f>IF(M20&gt;0,RANK(N20,N:N),0)</f>
        <v>11</v>
      </c>
    </row>
    <row r="21" spans="1:15" ht="13.5" customHeight="1">
      <c r="A21" s="59">
        <v>306</v>
      </c>
      <c r="B21" s="43" t="s">
        <v>70</v>
      </c>
      <c r="C21" s="43"/>
      <c r="D21" s="46" t="s">
        <v>88</v>
      </c>
      <c r="E21" s="45" t="s">
        <v>98</v>
      </c>
      <c r="F21" s="45" t="s">
        <v>86</v>
      </c>
      <c r="G21" s="6">
        <v>35.37</v>
      </c>
      <c r="H21" s="6">
        <v>35.42</v>
      </c>
      <c r="I21" s="6">
        <v>35.31</v>
      </c>
      <c r="J21" s="6">
        <v>35.53</v>
      </c>
      <c r="K21" s="6"/>
      <c r="L21" s="6"/>
      <c r="M21" s="22">
        <f t="shared" si="0"/>
        <v>141.63</v>
      </c>
      <c r="N21" s="22">
        <f t="shared" si="1"/>
        <v>-141.63</v>
      </c>
      <c r="O21" s="23">
        <f>IF(M21&gt;0,RANK(N21,N:N),0)</f>
        <v>13</v>
      </c>
    </row>
    <row r="22" spans="1:15" ht="13.5" customHeight="1">
      <c r="A22" s="59">
        <v>323</v>
      </c>
      <c r="B22" s="43" t="s">
        <v>70</v>
      </c>
      <c r="C22" s="61"/>
      <c r="D22" s="44" t="s">
        <v>100</v>
      </c>
      <c r="E22" s="44" t="s">
        <v>101</v>
      </c>
      <c r="F22" s="44" t="s">
        <v>102</v>
      </c>
      <c r="G22" s="6">
        <v>35.25</v>
      </c>
      <c r="H22" s="6">
        <v>35.42</v>
      </c>
      <c r="I22" s="6">
        <v>35.37</v>
      </c>
      <c r="J22" s="6">
        <v>35.59</v>
      </c>
      <c r="K22" s="6"/>
      <c r="L22" s="6"/>
      <c r="M22" s="22">
        <f t="shared" si="0"/>
        <v>141.63</v>
      </c>
      <c r="N22" s="22">
        <f t="shared" si="1"/>
        <v>-141.63</v>
      </c>
      <c r="O22" s="23">
        <f>IF(M22&gt;0,RANK(N22,N:N),0)</f>
        <v>13</v>
      </c>
    </row>
    <row r="23" spans="1:15" ht="13.5" customHeight="1">
      <c r="A23" s="59">
        <v>344</v>
      </c>
      <c r="B23" s="43" t="s">
        <v>70</v>
      </c>
      <c r="C23" s="43"/>
      <c r="D23" s="46" t="s">
        <v>60</v>
      </c>
      <c r="E23" s="45" t="s">
        <v>61</v>
      </c>
      <c r="F23" s="45" t="s">
        <v>33</v>
      </c>
      <c r="G23" s="6">
        <v>35.34</v>
      </c>
      <c r="H23" s="6">
        <v>35.36</v>
      </c>
      <c r="I23" s="6">
        <v>35.47</v>
      </c>
      <c r="J23" s="6">
        <v>35.57</v>
      </c>
      <c r="K23" s="6"/>
      <c r="L23" s="6"/>
      <c r="M23" s="22">
        <f t="shared" si="0"/>
        <v>141.74</v>
      </c>
      <c r="N23" s="22">
        <f t="shared" si="1"/>
        <v>-141.74</v>
      </c>
      <c r="O23" s="23">
        <f>IF(M23&gt;0,RANK(N23,N:N),0)</f>
        <v>15</v>
      </c>
    </row>
    <row r="24" spans="1:15" ht="13.5" customHeight="1">
      <c r="A24" s="59">
        <v>310</v>
      </c>
      <c r="B24" s="43" t="s">
        <v>70</v>
      </c>
      <c r="C24" s="43"/>
      <c r="D24" s="46" t="s">
        <v>32</v>
      </c>
      <c r="E24" s="45" t="s">
        <v>94</v>
      </c>
      <c r="F24" s="45" t="s">
        <v>86</v>
      </c>
      <c r="G24" s="6">
        <v>35.33</v>
      </c>
      <c r="H24" s="6">
        <v>35.46</v>
      </c>
      <c r="I24" s="6">
        <v>35.37</v>
      </c>
      <c r="J24" s="6">
        <v>35.59</v>
      </c>
      <c r="K24" s="6"/>
      <c r="L24" s="6"/>
      <c r="M24" s="22">
        <f t="shared" si="0"/>
        <v>141.75</v>
      </c>
      <c r="N24" s="22">
        <f t="shared" si="1"/>
        <v>-141.75</v>
      </c>
      <c r="O24" s="23">
        <f>IF(M24&gt;0,RANK(N24,N:N),0)</f>
        <v>16</v>
      </c>
    </row>
    <row r="25" spans="1:15" ht="13.5" customHeight="1">
      <c r="A25" s="59">
        <v>317</v>
      </c>
      <c r="B25" s="43" t="s">
        <v>70</v>
      </c>
      <c r="C25" s="61"/>
      <c r="D25" s="46" t="s">
        <v>82</v>
      </c>
      <c r="E25" s="45" t="s">
        <v>137</v>
      </c>
      <c r="F25" s="45" t="s">
        <v>26</v>
      </c>
      <c r="G25" s="6">
        <v>35.27</v>
      </c>
      <c r="H25" s="6">
        <v>35.55</v>
      </c>
      <c r="I25" s="6">
        <v>35.33</v>
      </c>
      <c r="J25" s="6">
        <v>35.62</v>
      </c>
      <c r="K25" s="6"/>
      <c r="L25" s="6"/>
      <c r="M25" s="22">
        <f t="shared" si="0"/>
        <v>141.77</v>
      </c>
      <c r="N25" s="22">
        <f t="shared" si="1"/>
        <v>-141.77</v>
      </c>
      <c r="O25" s="23">
        <f>IF(M25&gt;0,RANK(N25,N:N),0)</f>
        <v>17</v>
      </c>
    </row>
    <row r="26" spans="1:15" ht="13.5" customHeight="1">
      <c r="A26" s="59">
        <v>320</v>
      </c>
      <c r="B26" s="43" t="s">
        <v>70</v>
      </c>
      <c r="C26" s="43"/>
      <c r="D26" s="47" t="s">
        <v>123</v>
      </c>
      <c r="E26" s="45" t="s">
        <v>124</v>
      </c>
      <c r="F26" s="45" t="s">
        <v>52</v>
      </c>
      <c r="G26" s="6">
        <v>35.3</v>
      </c>
      <c r="H26" s="6">
        <v>35.55</v>
      </c>
      <c r="I26" s="6">
        <v>35.41</v>
      </c>
      <c r="J26" s="6">
        <v>35.6</v>
      </c>
      <c r="K26" s="6"/>
      <c r="L26" s="6"/>
      <c r="M26" s="22">
        <f t="shared" si="0"/>
        <v>141.86</v>
      </c>
      <c r="N26" s="22">
        <f t="shared" si="1"/>
        <v>-141.86</v>
      </c>
      <c r="O26" s="23">
        <f>IF(M26&gt;0,RANK(N26,N:N),0)</f>
        <v>18</v>
      </c>
    </row>
    <row r="27" spans="1:15" ht="13.5" customHeight="1">
      <c r="A27" s="71">
        <v>340</v>
      </c>
      <c r="B27" s="72" t="s">
        <v>70</v>
      </c>
      <c r="C27" s="72"/>
      <c r="D27" s="39" t="s">
        <v>77</v>
      </c>
      <c r="E27" s="74" t="s">
        <v>89</v>
      </c>
      <c r="F27" s="74" t="s">
        <v>54</v>
      </c>
      <c r="G27" s="6">
        <v>35.43</v>
      </c>
      <c r="H27" s="6">
        <v>35.47</v>
      </c>
      <c r="I27" s="6">
        <v>35.47</v>
      </c>
      <c r="J27" s="6">
        <v>35.51</v>
      </c>
      <c r="K27" s="6"/>
      <c r="L27" s="6"/>
      <c r="M27" s="22">
        <f t="shared" si="0"/>
        <v>141.88</v>
      </c>
      <c r="N27" s="22">
        <f t="shared" si="1"/>
        <v>-141.88</v>
      </c>
      <c r="O27" s="23">
        <f>IF(M27&gt;0,RANK(N27,N:N),0)</f>
        <v>19</v>
      </c>
    </row>
    <row r="28" spans="1:15" ht="13.5" customHeight="1">
      <c r="A28" s="77">
        <v>710</v>
      </c>
      <c r="B28" s="78" t="s">
        <v>70</v>
      </c>
      <c r="C28" s="78"/>
      <c r="D28" s="81" t="s">
        <v>109</v>
      </c>
      <c r="E28" s="81" t="s">
        <v>110</v>
      </c>
      <c r="F28" s="83" t="s">
        <v>112</v>
      </c>
      <c r="G28" s="6">
        <v>35.37</v>
      </c>
      <c r="H28" s="6">
        <v>35.48</v>
      </c>
      <c r="I28" s="6">
        <v>35.36</v>
      </c>
      <c r="J28" s="6">
        <v>35.67</v>
      </c>
      <c r="K28" s="6"/>
      <c r="L28" s="6"/>
      <c r="M28" s="22">
        <f t="shared" si="0"/>
        <v>141.88</v>
      </c>
      <c r="N28" s="22">
        <f t="shared" si="1"/>
        <v>-141.88</v>
      </c>
      <c r="O28" s="23">
        <f>IF(M28&gt;0,RANK(N28,N:N),0)</f>
        <v>19</v>
      </c>
    </row>
    <row r="29" spans="1:15" ht="13.5" customHeight="1">
      <c r="A29" s="59">
        <v>326</v>
      </c>
      <c r="B29" s="43" t="s">
        <v>70</v>
      </c>
      <c r="C29" s="43"/>
      <c r="D29" s="46" t="s">
        <v>51</v>
      </c>
      <c r="E29" s="45" t="s">
        <v>95</v>
      </c>
      <c r="F29" s="45" t="s">
        <v>23</v>
      </c>
      <c r="G29" s="6">
        <v>35.3</v>
      </c>
      <c r="H29" s="6">
        <v>35.52</v>
      </c>
      <c r="I29" s="6">
        <v>35.46</v>
      </c>
      <c r="J29" s="6">
        <v>35.65</v>
      </c>
      <c r="K29" s="6"/>
      <c r="L29" s="6"/>
      <c r="M29" s="22">
        <f t="shared" si="0"/>
        <v>141.93</v>
      </c>
      <c r="N29" s="22">
        <f t="shared" si="1"/>
        <v>-141.93</v>
      </c>
      <c r="O29" s="23">
        <f>IF(M29&gt;0,RANK(N29,N:N),0)</f>
        <v>21</v>
      </c>
    </row>
    <row r="30" spans="1:15" ht="13.5" customHeight="1">
      <c r="A30" s="59">
        <v>366</v>
      </c>
      <c r="B30" s="43" t="s">
        <v>70</v>
      </c>
      <c r="C30" s="43"/>
      <c r="D30" s="54" t="s">
        <v>118</v>
      </c>
      <c r="E30" s="52" t="s">
        <v>35</v>
      </c>
      <c r="F30" s="52" t="s">
        <v>86</v>
      </c>
      <c r="G30" s="6">
        <v>35.31</v>
      </c>
      <c r="H30" s="6">
        <v>35.52</v>
      </c>
      <c r="I30" s="6">
        <v>35.54</v>
      </c>
      <c r="J30" s="6">
        <v>35.64</v>
      </c>
      <c r="K30" s="6"/>
      <c r="L30" s="6"/>
      <c r="M30" s="22">
        <f t="shared" si="0"/>
        <v>142.01</v>
      </c>
      <c r="N30" s="22">
        <f t="shared" si="1"/>
        <v>-142.01</v>
      </c>
      <c r="O30" s="23">
        <f>IF(M30&gt;0,RANK(N30,N:N),0)</f>
        <v>22</v>
      </c>
    </row>
    <row r="31" spans="1:15" ht="13.5" customHeight="1">
      <c r="A31" s="59">
        <v>341</v>
      </c>
      <c r="B31" s="43" t="s">
        <v>70</v>
      </c>
      <c r="C31" s="61"/>
      <c r="D31" s="44" t="s">
        <v>91</v>
      </c>
      <c r="E31" s="44" t="s">
        <v>56</v>
      </c>
      <c r="F31" s="44" t="s">
        <v>23</v>
      </c>
      <c r="G31" s="6">
        <v>35.41</v>
      </c>
      <c r="H31" s="6">
        <v>35.55</v>
      </c>
      <c r="I31" s="6">
        <v>35.46</v>
      </c>
      <c r="J31" s="6">
        <v>35.61</v>
      </c>
      <c r="K31" s="6"/>
      <c r="L31" s="6"/>
      <c r="M31" s="22">
        <f t="shared" si="0"/>
        <v>142.03</v>
      </c>
      <c r="N31" s="22">
        <f t="shared" si="1"/>
        <v>-142.03</v>
      </c>
      <c r="O31" s="23">
        <f>IF(M31&gt;0,RANK(N31,N:N),0)</f>
        <v>23</v>
      </c>
    </row>
    <row r="32" spans="1:15" ht="13.5" customHeight="1">
      <c r="A32" s="59">
        <v>307</v>
      </c>
      <c r="B32" s="43" t="s">
        <v>70</v>
      </c>
      <c r="C32" s="43"/>
      <c r="D32" s="46" t="s">
        <v>41</v>
      </c>
      <c r="E32" s="45" t="s">
        <v>42</v>
      </c>
      <c r="F32" s="45" t="s">
        <v>43</v>
      </c>
      <c r="G32" s="6">
        <v>35.36</v>
      </c>
      <c r="H32" s="6">
        <v>35.51</v>
      </c>
      <c r="I32" s="6">
        <v>35.51</v>
      </c>
      <c r="J32" s="6">
        <v>35.67</v>
      </c>
      <c r="K32" s="6"/>
      <c r="L32" s="6"/>
      <c r="M32" s="22">
        <f aca="true" t="shared" si="2" ref="M32:M43">(G32*$G$4+H32*$H$4+I32*$I$4+J32*$J$4+K32*$K$4+L32*$L$4)</f>
        <v>142.05</v>
      </c>
      <c r="N32" s="22">
        <f aca="true" t="shared" si="3" ref="N32:N43">IF(M32&gt;0,M32*-1,-1000)</f>
        <v>-142.05</v>
      </c>
      <c r="O32" s="23">
        <f>IF(M32&gt;0,RANK(N32,N:N),0)</f>
        <v>24</v>
      </c>
    </row>
    <row r="33" spans="1:15" ht="13.5" customHeight="1">
      <c r="A33" s="59">
        <v>328</v>
      </c>
      <c r="B33" s="43" t="s">
        <v>70</v>
      </c>
      <c r="C33" s="43"/>
      <c r="D33" s="49" t="s">
        <v>128</v>
      </c>
      <c r="E33" s="50" t="s">
        <v>140</v>
      </c>
      <c r="F33" s="50" t="s">
        <v>52</v>
      </c>
      <c r="G33" s="6">
        <v>35.44</v>
      </c>
      <c r="H33" s="6">
        <v>35.52</v>
      </c>
      <c r="I33" s="6">
        <v>35.45</v>
      </c>
      <c r="J33" s="6">
        <v>35.69</v>
      </c>
      <c r="K33" s="6"/>
      <c r="L33" s="6"/>
      <c r="M33" s="22">
        <f t="shared" si="2"/>
        <v>142.1</v>
      </c>
      <c r="N33" s="22">
        <f t="shared" si="3"/>
        <v>-142.1</v>
      </c>
      <c r="O33" s="23">
        <f>IF(M33&gt;0,RANK(N33,N:N),0)</f>
        <v>25</v>
      </c>
    </row>
    <row r="34" spans="1:15" ht="13.5" customHeight="1">
      <c r="A34" s="59">
        <v>356</v>
      </c>
      <c r="B34" s="43" t="s">
        <v>70</v>
      </c>
      <c r="C34" s="43"/>
      <c r="D34" s="51" t="s">
        <v>151</v>
      </c>
      <c r="E34" s="52" t="s">
        <v>67</v>
      </c>
      <c r="F34" s="52" t="s">
        <v>150</v>
      </c>
      <c r="G34" s="6">
        <v>35.49</v>
      </c>
      <c r="H34" s="6">
        <v>35.44</v>
      </c>
      <c r="I34" s="6">
        <v>35.45</v>
      </c>
      <c r="J34" s="6">
        <v>35.72</v>
      </c>
      <c r="K34" s="6"/>
      <c r="L34" s="6"/>
      <c r="M34" s="22">
        <f t="shared" si="2"/>
        <v>142.1</v>
      </c>
      <c r="N34" s="22">
        <f t="shared" si="3"/>
        <v>-142.1</v>
      </c>
      <c r="O34" s="23">
        <f>IF(M34&gt;0,RANK(N34,N:N),0)</f>
        <v>25</v>
      </c>
    </row>
    <row r="35" spans="1:15" ht="13.5" customHeight="1">
      <c r="A35" s="59">
        <v>352</v>
      </c>
      <c r="B35" s="43" t="s">
        <v>70</v>
      </c>
      <c r="C35" s="43"/>
      <c r="D35" s="62" t="s">
        <v>118</v>
      </c>
      <c r="E35" s="63" t="s">
        <v>45</v>
      </c>
      <c r="F35" s="63" t="s">
        <v>86</v>
      </c>
      <c r="G35" s="75">
        <v>35.38</v>
      </c>
      <c r="H35" s="6">
        <v>35.56</v>
      </c>
      <c r="I35" s="6">
        <v>35.61</v>
      </c>
      <c r="J35" s="6">
        <v>35.63</v>
      </c>
      <c r="K35" s="6"/>
      <c r="L35" s="6"/>
      <c r="M35" s="22">
        <f t="shared" si="2"/>
        <v>142.18</v>
      </c>
      <c r="N35" s="22">
        <f t="shared" si="3"/>
        <v>-142.18</v>
      </c>
      <c r="O35" s="23">
        <f>IF(M35&gt;0,RANK(N35,N:N),0)</f>
        <v>27</v>
      </c>
    </row>
    <row r="36" spans="1:15" ht="13.5" customHeight="1">
      <c r="A36" s="71">
        <v>335</v>
      </c>
      <c r="B36" s="72" t="s">
        <v>70</v>
      </c>
      <c r="C36" s="72"/>
      <c r="D36" s="73" t="s">
        <v>158</v>
      </c>
      <c r="E36" s="73" t="s">
        <v>56</v>
      </c>
      <c r="F36" s="73" t="s">
        <v>72</v>
      </c>
      <c r="G36" s="6">
        <v>35.49</v>
      </c>
      <c r="H36" s="6">
        <v>35.55</v>
      </c>
      <c r="I36" s="6">
        <v>35.56</v>
      </c>
      <c r="J36" s="6">
        <v>35.59</v>
      </c>
      <c r="K36" s="6"/>
      <c r="L36" s="6"/>
      <c r="M36" s="22">
        <f t="shared" si="2"/>
        <v>142.19</v>
      </c>
      <c r="N36" s="22">
        <f t="shared" si="3"/>
        <v>-142.19</v>
      </c>
      <c r="O36" s="23">
        <f>IF(M36&gt;0,RANK(N36,N:N),0)</f>
        <v>28</v>
      </c>
    </row>
    <row r="37" spans="1:15" ht="13.5" customHeight="1">
      <c r="A37" s="59">
        <v>370</v>
      </c>
      <c r="B37" s="43" t="s">
        <v>70</v>
      </c>
      <c r="C37" s="43"/>
      <c r="D37" s="47" t="s">
        <v>149</v>
      </c>
      <c r="E37" s="45" t="s">
        <v>78</v>
      </c>
      <c r="F37" s="45" t="s">
        <v>150</v>
      </c>
      <c r="G37" s="6">
        <v>35.67</v>
      </c>
      <c r="H37" s="6">
        <v>35.5</v>
      </c>
      <c r="I37" s="6">
        <v>35.45</v>
      </c>
      <c r="J37" s="6">
        <v>35.67</v>
      </c>
      <c r="K37" s="6"/>
      <c r="L37" s="6"/>
      <c r="M37" s="22">
        <f t="shared" si="2"/>
        <v>142.29</v>
      </c>
      <c r="N37" s="22">
        <f t="shared" si="3"/>
        <v>-142.29</v>
      </c>
      <c r="O37" s="23">
        <f>IF(M37&gt;0,RANK(N37,N:N),0)</f>
        <v>29</v>
      </c>
    </row>
    <row r="38" spans="1:15" ht="12.75" customHeight="1">
      <c r="A38" s="59">
        <v>321</v>
      </c>
      <c r="B38" s="43" t="s">
        <v>70</v>
      </c>
      <c r="C38" s="61"/>
      <c r="D38" s="44" t="s">
        <v>87</v>
      </c>
      <c r="E38" s="44" t="s">
        <v>44</v>
      </c>
      <c r="F38" s="44" t="s">
        <v>23</v>
      </c>
      <c r="G38" s="6">
        <v>35.41</v>
      </c>
      <c r="H38" s="6">
        <v>35.65</v>
      </c>
      <c r="I38" s="6">
        <v>35.44</v>
      </c>
      <c r="J38" s="6">
        <v>35.81</v>
      </c>
      <c r="K38" s="6"/>
      <c r="L38" s="6"/>
      <c r="M38" s="22">
        <f t="shared" si="2"/>
        <v>142.31</v>
      </c>
      <c r="N38" s="22">
        <f t="shared" si="3"/>
        <v>-142.31</v>
      </c>
      <c r="O38" s="23">
        <f>IF(M38&gt;0,RANK(N38,N:N),0)</f>
        <v>30</v>
      </c>
    </row>
    <row r="39" spans="1:15" ht="13.5" customHeight="1">
      <c r="A39" s="59">
        <v>324</v>
      </c>
      <c r="B39" s="43" t="s">
        <v>70</v>
      </c>
      <c r="C39" s="61"/>
      <c r="D39" s="40" t="s">
        <v>138</v>
      </c>
      <c r="E39" s="60" t="s">
        <v>139</v>
      </c>
      <c r="F39" s="60" t="s">
        <v>31</v>
      </c>
      <c r="G39" s="6">
        <v>35.42</v>
      </c>
      <c r="H39" s="6">
        <v>35.62</v>
      </c>
      <c r="I39" s="6">
        <v>35.66</v>
      </c>
      <c r="J39" s="6">
        <v>35.66</v>
      </c>
      <c r="K39" s="6"/>
      <c r="L39" s="6"/>
      <c r="M39" s="22">
        <f t="shared" si="2"/>
        <v>142.36</v>
      </c>
      <c r="N39" s="22">
        <f t="shared" si="3"/>
        <v>-142.36</v>
      </c>
      <c r="O39" s="23">
        <f>IF(M39&gt;0,RANK(N39,N:N),0)</f>
        <v>31</v>
      </c>
    </row>
    <row r="40" spans="1:15" ht="13.5" customHeight="1">
      <c r="A40" s="59">
        <v>330</v>
      </c>
      <c r="B40" s="61" t="s">
        <v>70</v>
      </c>
      <c r="C40" s="43"/>
      <c r="D40" s="46" t="s">
        <v>62</v>
      </c>
      <c r="E40" s="45" t="s">
        <v>63</v>
      </c>
      <c r="F40" s="45" t="s">
        <v>150</v>
      </c>
      <c r="G40" s="6">
        <v>35.45</v>
      </c>
      <c r="H40" s="6">
        <v>35.6</v>
      </c>
      <c r="I40" s="6">
        <v>35.57</v>
      </c>
      <c r="J40" s="6">
        <v>35.74</v>
      </c>
      <c r="K40" s="6"/>
      <c r="L40" s="6"/>
      <c r="M40" s="22">
        <f t="shared" si="2"/>
        <v>142.36</v>
      </c>
      <c r="N40" s="22">
        <f t="shared" si="3"/>
        <v>-142.36</v>
      </c>
      <c r="O40" s="23">
        <f>IF(M40&gt;0,RANK(N40,N:N),0)</f>
        <v>31</v>
      </c>
    </row>
    <row r="41" spans="1:15" ht="13.5" customHeight="1">
      <c r="A41" s="59">
        <v>325</v>
      </c>
      <c r="B41" s="43" t="s">
        <v>70</v>
      </c>
      <c r="C41" s="41"/>
      <c r="D41" s="40" t="s">
        <v>90</v>
      </c>
      <c r="E41" s="40" t="s">
        <v>66</v>
      </c>
      <c r="F41" s="40" t="s">
        <v>86</v>
      </c>
      <c r="G41" s="6">
        <v>35.48</v>
      </c>
      <c r="H41" s="6">
        <v>35.66</v>
      </c>
      <c r="I41" s="6">
        <v>35.54</v>
      </c>
      <c r="J41" s="6">
        <v>35.72</v>
      </c>
      <c r="K41" s="6"/>
      <c r="L41" s="6"/>
      <c r="M41" s="22">
        <f t="shared" si="2"/>
        <v>142.4</v>
      </c>
      <c r="N41" s="22">
        <f t="shared" si="3"/>
        <v>-142.4</v>
      </c>
      <c r="O41" s="23">
        <f>IF(M41&gt;0,RANK(N41,N:N),0)</f>
        <v>33</v>
      </c>
    </row>
    <row r="42" spans="1:15" ht="13.5" customHeight="1">
      <c r="A42" s="59">
        <v>327</v>
      </c>
      <c r="B42" s="43" t="s">
        <v>70</v>
      </c>
      <c r="C42" s="43"/>
      <c r="D42" s="46" t="s">
        <v>136</v>
      </c>
      <c r="E42" s="45" t="s">
        <v>78</v>
      </c>
      <c r="F42" s="45" t="s">
        <v>23</v>
      </c>
      <c r="G42" s="6">
        <v>35.51</v>
      </c>
      <c r="H42" s="6">
        <v>35.65</v>
      </c>
      <c r="I42" s="6">
        <v>35.57</v>
      </c>
      <c r="J42" s="6">
        <v>35.68</v>
      </c>
      <c r="K42" s="6"/>
      <c r="L42" s="6"/>
      <c r="M42" s="22">
        <f t="shared" si="2"/>
        <v>142.41</v>
      </c>
      <c r="N42" s="22">
        <f t="shared" si="3"/>
        <v>-142.41</v>
      </c>
      <c r="O42" s="23">
        <f>IF(M42&gt;0,RANK(N42,N:N),0)</f>
        <v>34</v>
      </c>
    </row>
    <row r="43" spans="1:15" ht="13.5" customHeight="1">
      <c r="A43" s="59">
        <v>322</v>
      </c>
      <c r="B43" s="43" t="s">
        <v>70</v>
      </c>
      <c r="C43" s="61"/>
      <c r="D43" s="44" t="s">
        <v>24</v>
      </c>
      <c r="E43" s="44" t="s">
        <v>25</v>
      </c>
      <c r="F43" s="44" t="s">
        <v>26</v>
      </c>
      <c r="G43" s="6">
        <v>35.4</v>
      </c>
      <c r="H43" s="6">
        <v>35.73</v>
      </c>
      <c r="I43" s="6">
        <v>35.58</v>
      </c>
      <c r="J43" s="6">
        <v>35.84</v>
      </c>
      <c r="K43" s="6"/>
      <c r="L43" s="6"/>
      <c r="M43" s="22">
        <f t="shared" si="2"/>
        <v>142.55</v>
      </c>
      <c r="N43" s="22">
        <f t="shared" si="3"/>
        <v>-142.55</v>
      </c>
      <c r="O43" s="23">
        <f>IF(M43&gt;0,RANK(N43,N:N),0)</f>
        <v>35</v>
      </c>
    </row>
    <row r="44" spans="1:15" ht="13.5" customHeight="1">
      <c r="A44" s="59">
        <v>343</v>
      </c>
      <c r="B44" s="43" t="s">
        <v>70</v>
      </c>
      <c r="C44" s="43"/>
      <c r="D44" s="46" t="s">
        <v>144</v>
      </c>
      <c r="E44" s="45" t="s">
        <v>127</v>
      </c>
      <c r="F44" s="58" t="s">
        <v>31</v>
      </c>
      <c r="G44" s="6">
        <v>35.6</v>
      </c>
      <c r="H44" s="6">
        <v>35.62</v>
      </c>
      <c r="I44" s="6">
        <v>35.6</v>
      </c>
      <c r="J44" s="6">
        <v>35.74</v>
      </c>
      <c r="K44" s="6"/>
      <c r="L44" s="6"/>
      <c r="M44" s="22">
        <f>(G44*$G$4+H44*$H$4+I44*$I$4+J44*$J$4+K44*$K$4+L44*$L$4)</f>
        <v>142.56</v>
      </c>
      <c r="N44" s="22">
        <f>IF(M44&gt;0,M44*-1,-1000)</f>
        <v>-142.56</v>
      </c>
      <c r="O44" s="23">
        <f>IF(M44&gt;0,RANK(N44,N:N),0)</f>
        <v>36</v>
      </c>
    </row>
    <row r="45" spans="1:15" ht="13.5" customHeight="1">
      <c r="A45" s="59">
        <v>364</v>
      </c>
      <c r="B45" s="43" t="s">
        <v>70</v>
      </c>
      <c r="C45" s="43"/>
      <c r="D45" s="46" t="s">
        <v>92</v>
      </c>
      <c r="E45" s="82" t="s">
        <v>93</v>
      </c>
      <c r="F45" s="84" t="s">
        <v>48</v>
      </c>
      <c r="G45" s="6">
        <v>35.76</v>
      </c>
      <c r="H45" s="6">
        <v>35.74</v>
      </c>
      <c r="I45" s="6">
        <v>35.7</v>
      </c>
      <c r="J45" s="6">
        <v>35.87</v>
      </c>
      <c r="K45" s="6"/>
      <c r="L45" s="6"/>
      <c r="M45" s="22">
        <f>(G45*$G$4+H45*$H$4+I45*$I$4+J45*$J$4+K45*$K$4+L45*$L$4)</f>
        <v>143.07</v>
      </c>
      <c r="N45" s="22">
        <f>IF(M45&gt;0,M45*-1,-1000)</f>
        <v>-143.07</v>
      </c>
      <c r="O45" s="23">
        <f>IF(M45&gt;0,RANK(N45,N:N),0)</f>
        <v>37</v>
      </c>
    </row>
    <row r="46" spans="1:15" ht="13.5" customHeight="1">
      <c r="A46" s="76">
        <v>372</v>
      </c>
      <c r="B46" s="57" t="s">
        <v>70</v>
      </c>
      <c r="C46" s="57"/>
      <c r="D46" s="67" t="s">
        <v>144</v>
      </c>
      <c r="E46" s="63" t="s">
        <v>159</v>
      </c>
      <c r="F46" s="63" t="s">
        <v>31</v>
      </c>
      <c r="G46" s="6">
        <v>35.72</v>
      </c>
      <c r="H46" s="6">
        <v>35.77</v>
      </c>
      <c r="I46" s="6">
        <v>35.96</v>
      </c>
      <c r="J46" s="6">
        <v>36.16</v>
      </c>
      <c r="K46" s="6"/>
      <c r="L46" s="6"/>
      <c r="M46" s="22">
        <f>(G46*$G$4+H46*$H$4+I46*$I$4+J46*$J$4+K46*$K$4+L46*$L$4)</f>
        <v>143.61</v>
      </c>
      <c r="N46" s="22">
        <f>IF(M46&gt;0,M46*-1,-1000)</f>
        <v>-143.61</v>
      </c>
      <c r="O46" s="23">
        <f>IF(M46&gt;0,RANK(N46,N:N),0)</f>
        <v>38</v>
      </c>
    </row>
    <row r="47" spans="1:15" ht="13.5" customHeight="1">
      <c r="A47" s="24">
        <v>705</v>
      </c>
      <c r="B47" s="26" t="s">
        <v>70</v>
      </c>
      <c r="C47" s="26"/>
      <c r="D47" s="21" t="s">
        <v>113</v>
      </c>
      <c r="E47" s="21" t="s">
        <v>114</v>
      </c>
      <c r="F47" s="20" t="s">
        <v>111</v>
      </c>
      <c r="G47" s="6">
        <v>35.96</v>
      </c>
      <c r="H47" s="6">
        <v>35.89</v>
      </c>
      <c r="I47" s="6">
        <v>36.06</v>
      </c>
      <c r="J47" s="6">
        <v>36.17</v>
      </c>
      <c r="K47" s="6"/>
      <c r="L47" s="6"/>
      <c r="M47" s="22">
        <f>(G47*$G$4+H47*$H$4+I47*$I$4+J47*$J$4+K47*$K$4+L47*$L$4)</f>
        <v>144.08</v>
      </c>
      <c r="N47" s="22">
        <f>IF(M47&gt;0,M47*-1,-1000)</f>
        <v>-144.08</v>
      </c>
      <c r="O47" s="23">
        <f>IF(M47&gt;0,RANK(N47,N:N),0)</f>
        <v>39</v>
      </c>
    </row>
  </sheetData>
  <autoFilter ref="A8:P47"/>
  <printOptions/>
  <pageMargins left="0.3937007874015748" right="0.1968503937007874" top="0.42" bottom="0.5511811023622047" header="0.15748031496062992" footer="0.15748031496062992"/>
  <pageSetup fitToHeight="0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18"/>
  <sheetViews>
    <sheetView zoomScale="90" zoomScaleNormal="9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A19" sqref="A19:IV21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107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MIN(G9:G18)</f>
        <v>35.24</v>
      </c>
      <c r="H5" s="32">
        <f>MIN(H9:H18)</f>
        <v>35.35</v>
      </c>
      <c r="I5" s="32">
        <f>MIN(I9:I18)</f>
        <v>35.24</v>
      </c>
      <c r="J5" s="32">
        <f>MIN(J9:J18)</f>
        <v>35.39</v>
      </c>
      <c r="K5" s="32">
        <f>MIN(K9:K18)</f>
        <v>0</v>
      </c>
      <c r="L5" s="35">
        <f>MIN(L9:L18)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501</v>
      </c>
      <c r="B9" s="64" t="s">
        <v>105</v>
      </c>
      <c r="C9" s="64"/>
      <c r="D9" s="67" t="s">
        <v>39</v>
      </c>
      <c r="E9" s="70" t="s">
        <v>73</v>
      </c>
      <c r="F9" s="62" t="s">
        <v>33</v>
      </c>
      <c r="G9" s="6">
        <v>35.24</v>
      </c>
      <c r="H9" s="6">
        <v>35.35</v>
      </c>
      <c r="I9" s="6">
        <v>35.24</v>
      </c>
      <c r="J9" s="6">
        <v>35.39</v>
      </c>
      <c r="K9" s="6"/>
      <c r="L9" s="6"/>
      <c r="M9" s="22">
        <f aca="true" t="shared" si="0" ref="M9:M18">(G9*$G$4+H9*$H$4+I9*$I$4+J9*$J$4+K9*$K$4+L9*$L$4)</f>
        <v>141.22</v>
      </c>
      <c r="N9" s="22">
        <f aca="true" t="shared" si="1" ref="N9:N18">IF(M9&gt;0,M9*-1,-1000)</f>
        <v>-141.22</v>
      </c>
      <c r="O9" s="23">
        <f>IF(M9&gt;0,RANK(N9,N:N),0)</f>
        <v>1</v>
      </c>
    </row>
    <row r="10" spans="1:15" ht="13.5" customHeight="1">
      <c r="A10" s="59">
        <v>505</v>
      </c>
      <c r="B10" s="43" t="s">
        <v>105</v>
      </c>
      <c r="C10" s="43"/>
      <c r="D10" s="44" t="s">
        <v>71</v>
      </c>
      <c r="E10" s="44" t="s">
        <v>75</v>
      </c>
      <c r="F10" s="44" t="s">
        <v>72</v>
      </c>
      <c r="G10" s="6">
        <v>35.33</v>
      </c>
      <c r="H10" s="6">
        <v>35.48</v>
      </c>
      <c r="I10" s="6">
        <v>35.36</v>
      </c>
      <c r="J10" s="6">
        <v>35.52</v>
      </c>
      <c r="K10" s="6"/>
      <c r="L10" s="6"/>
      <c r="M10" s="22">
        <f t="shared" si="0"/>
        <v>141.69</v>
      </c>
      <c r="N10" s="22">
        <f t="shared" si="1"/>
        <v>-141.69</v>
      </c>
      <c r="O10" s="23">
        <f>IF(M10&gt;0,RANK(N10,N:N),0)</f>
        <v>2</v>
      </c>
    </row>
    <row r="11" spans="1:15" ht="13.5" customHeight="1">
      <c r="A11" s="77">
        <v>517</v>
      </c>
      <c r="B11" s="78" t="s">
        <v>105</v>
      </c>
      <c r="C11" s="78"/>
      <c r="D11" s="79" t="s">
        <v>118</v>
      </c>
      <c r="E11" s="79" t="s">
        <v>131</v>
      </c>
      <c r="F11" s="80" t="s">
        <v>86</v>
      </c>
      <c r="G11" s="6">
        <v>35.33</v>
      </c>
      <c r="H11" s="6">
        <v>35.5</v>
      </c>
      <c r="I11" s="6">
        <v>35.43</v>
      </c>
      <c r="J11" s="6">
        <v>35.67</v>
      </c>
      <c r="K11" s="6"/>
      <c r="L11" s="6"/>
      <c r="M11" s="22">
        <f t="shared" si="0"/>
        <v>141.93</v>
      </c>
      <c r="N11" s="22">
        <f t="shared" si="1"/>
        <v>-141.93</v>
      </c>
      <c r="O11" s="23">
        <f>IF(M11&gt;0,RANK(N11,N:N),0)</f>
        <v>3</v>
      </c>
    </row>
    <row r="12" spans="1:15" ht="13.5" customHeight="1">
      <c r="A12" s="24">
        <v>513</v>
      </c>
      <c r="B12" s="26" t="s">
        <v>105</v>
      </c>
      <c r="C12" s="26"/>
      <c r="D12" s="21" t="s">
        <v>62</v>
      </c>
      <c r="E12" s="21" t="s">
        <v>79</v>
      </c>
      <c r="F12" s="20" t="s">
        <v>150</v>
      </c>
      <c r="G12" s="6">
        <v>35.47</v>
      </c>
      <c r="H12" s="6">
        <v>35.65</v>
      </c>
      <c r="I12" s="6">
        <v>35.42</v>
      </c>
      <c r="J12" s="6">
        <v>35.67</v>
      </c>
      <c r="K12" s="6"/>
      <c r="L12" s="6"/>
      <c r="M12" s="22">
        <f t="shared" si="0"/>
        <v>142.21</v>
      </c>
      <c r="N12" s="22">
        <f t="shared" si="1"/>
        <v>-142.21</v>
      </c>
      <c r="O12" s="23">
        <f>IF(M12&gt;0,RANK(N12,N:N),0)</f>
        <v>4</v>
      </c>
    </row>
    <row r="13" spans="1:15" ht="13.5" customHeight="1">
      <c r="A13" s="24">
        <v>508</v>
      </c>
      <c r="B13" s="26" t="s">
        <v>105</v>
      </c>
      <c r="C13" s="26"/>
      <c r="D13" s="21" t="s">
        <v>143</v>
      </c>
      <c r="E13" s="21" t="s">
        <v>80</v>
      </c>
      <c r="F13" s="20" t="s">
        <v>64</v>
      </c>
      <c r="G13" s="6">
        <v>35.59</v>
      </c>
      <c r="H13" s="6">
        <v>35.67</v>
      </c>
      <c r="I13" s="6">
        <v>35.5</v>
      </c>
      <c r="J13" s="6">
        <v>35.72</v>
      </c>
      <c r="K13" s="6"/>
      <c r="L13" s="6"/>
      <c r="M13" s="22">
        <f t="shared" si="0"/>
        <v>142.48</v>
      </c>
      <c r="N13" s="22">
        <f t="shared" si="1"/>
        <v>-142.48</v>
      </c>
      <c r="O13" s="23">
        <f>IF(M13&gt;0,RANK(N13,N:N),0)</f>
        <v>5</v>
      </c>
    </row>
    <row r="14" spans="1:15" ht="13.5" customHeight="1">
      <c r="A14" s="76">
        <v>503</v>
      </c>
      <c r="B14" s="57" t="s">
        <v>105</v>
      </c>
      <c r="C14" s="57"/>
      <c r="D14" s="40" t="s">
        <v>74</v>
      </c>
      <c r="E14" s="40" t="s">
        <v>75</v>
      </c>
      <c r="F14" s="40" t="s">
        <v>72</v>
      </c>
      <c r="G14" s="6">
        <v>35.53</v>
      </c>
      <c r="H14" s="6">
        <v>35.74</v>
      </c>
      <c r="I14" s="6">
        <v>35.63</v>
      </c>
      <c r="J14" s="6">
        <v>35.67</v>
      </c>
      <c r="K14" s="6"/>
      <c r="L14" s="6"/>
      <c r="M14" s="22">
        <f t="shared" si="0"/>
        <v>142.57</v>
      </c>
      <c r="N14" s="22">
        <f t="shared" si="1"/>
        <v>-142.57</v>
      </c>
      <c r="O14" s="23">
        <f>IF(M14&gt;0,RANK(N14,N:N),0)</f>
        <v>6</v>
      </c>
    </row>
    <row r="15" spans="1:15" ht="13.5" customHeight="1">
      <c r="A15" s="76">
        <v>507</v>
      </c>
      <c r="B15" s="57" t="s">
        <v>105</v>
      </c>
      <c r="C15" s="57"/>
      <c r="D15" s="40" t="s">
        <v>119</v>
      </c>
      <c r="E15" s="40" t="s">
        <v>141</v>
      </c>
      <c r="F15" s="40" t="s">
        <v>26</v>
      </c>
      <c r="G15" s="6">
        <v>35.58</v>
      </c>
      <c r="H15" s="6">
        <v>35.61</v>
      </c>
      <c r="I15" s="6">
        <v>35.54</v>
      </c>
      <c r="J15" s="6">
        <v>35.85</v>
      </c>
      <c r="K15" s="6"/>
      <c r="L15" s="6"/>
      <c r="M15" s="22">
        <f t="shared" si="0"/>
        <v>142.58</v>
      </c>
      <c r="N15" s="22">
        <f t="shared" si="1"/>
        <v>-142.58</v>
      </c>
      <c r="O15" s="23">
        <f>IF(M15&gt;0,RANK(N15,N:N),0)</f>
        <v>7</v>
      </c>
    </row>
    <row r="16" spans="1:15" ht="13.5" customHeight="1">
      <c r="A16" s="24">
        <v>510</v>
      </c>
      <c r="B16" s="26" t="s">
        <v>105</v>
      </c>
      <c r="C16" s="26"/>
      <c r="D16" s="21" t="s">
        <v>55</v>
      </c>
      <c r="E16" s="21" t="s">
        <v>57</v>
      </c>
      <c r="F16" s="20" t="s">
        <v>86</v>
      </c>
      <c r="G16" s="6">
        <v>35.51</v>
      </c>
      <c r="H16" s="6">
        <v>35.79</v>
      </c>
      <c r="I16" s="6">
        <v>35.47</v>
      </c>
      <c r="J16" s="6">
        <v>35.84</v>
      </c>
      <c r="K16" s="6"/>
      <c r="L16" s="6"/>
      <c r="M16" s="22">
        <f t="shared" si="0"/>
        <v>142.61</v>
      </c>
      <c r="N16" s="22">
        <f t="shared" si="1"/>
        <v>-142.61</v>
      </c>
      <c r="O16" s="23">
        <f>IF(M16&gt;0,RANK(N16,N:N),0)</f>
        <v>8</v>
      </c>
    </row>
    <row r="17" spans="1:15" ht="13.5" customHeight="1">
      <c r="A17" s="24">
        <v>512</v>
      </c>
      <c r="B17" s="26" t="s">
        <v>105</v>
      </c>
      <c r="C17" s="26"/>
      <c r="D17" s="21" t="s">
        <v>106</v>
      </c>
      <c r="E17" s="21" t="s">
        <v>142</v>
      </c>
      <c r="F17" s="20" t="s">
        <v>86</v>
      </c>
      <c r="G17" s="6">
        <v>35.7</v>
      </c>
      <c r="H17" s="6">
        <v>35.8</v>
      </c>
      <c r="I17" s="6">
        <v>35.89</v>
      </c>
      <c r="J17" s="6">
        <v>35.87</v>
      </c>
      <c r="K17" s="6"/>
      <c r="L17" s="6"/>
      <c r="M17" s="22">
        <f t="shared" si="0"/>
        <v>143.26</v>
      </c>
      <c r="N17" s="22">
        <f t="shared" si="1"/>
        <v>-143.26</v>
      </c>
      <c r="O17" s="23">
        <f>IF(M17&gt;0,RANK(N17,N:N),0)</f>
        <v>9</v>
      </c>
    </row>
    <row r="18" spans="1:15" ht="13.5" customHeight="1">
      <c r="A18" s="24">
        <v>515</v>
      </c>
      <c r="B18" s="26" t="s">
        <v>105</v>
      </c>
      <c r="C18" s="26"/>
      <c r="D18" s="21" t="s">
        <v>62</v>
      </c>
      <c r="E18" s="21" t="s">
        <v>160</v>
      </c>
      <c r="F18" s="20" t="s">
        <v>150</v>
      </c>
      <c r="G18" s="6">
        <v>35.54</v>
      </c>
      <c r="H18" s="6">
        <v>35.92</v>
      </c>
      <c r="I18" s="6">
        <v>35.84</v>
      </c>
      <c r="J18" s="6">
        <v>36.01</v>
      </c>
      <c r="K18" s="6"/>
      <c r="L18" s="6"/>
      <c r="M18" s="22">
        <f t="shared" si="0"/>
        <v>143.31</v>
      </c>
      <c r="N18" s="22">
        <f t="shared" si="1"/>
        <v>-143.31</v>
      </c>
      <c r="O18" s="23">
        <f>IF(M18&gt;0,RANK(N18,N:N),0)</f>
        <v>10</v>
      </c>
    </row>
  </sheetData>
  <autoFilter ref="A8:P18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54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A14" sqref="A14:IV3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146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166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MIN(G9:G13)</f>
        <v>36.09</v>
      </c>
      <c r="H5" s="32">
        <f>MIN(H9:H13)</f>
        <v>36.15</v>
      </c>
      <c r="I5" s="32">
        <f>MIN(I9:I13)</f>
        <v>35.9</v>
      </c>
      <c r="J5" s="32">
        <f>MIN(J9:J13)</f>
        <v>35.9</v>
      </c>
      <c r="K5" s="32">
        <f>MIN(K9:K13)</f>
        <v>0</v>
      </c>
      <c r="L5" s="35">
        <f>MIN(L9:L13)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6">
        <v>113</v>
      </c>
      <c r="B9" s="64" t="s">
        <v>21</v>
      </c>
      <c r="C9" s="64"/>
      <c r="D9" s="67" t="s">
        <v>134</v>
      </c>
      <c r="E9" s="63" t="s">
        <v>27</v>
      </c>
      <c r="F9" s="63" t="s">
        <v>28</v>
      </c>
      <c r="G9" s="6">
        <v>36.1</v>
      </c>
      <c r="H9" s="6">
        <v>36.15</v>
      </c>
      <c r="I9" s="6">
        <v>35.9</v>
      </c>
      <c r="J9" s="6">
        <v>35.9</v>
      </c>
      <c r="K9" s="6"/>
      <c r="L9" s="6"/>
      <c r="M9" s="22">
        <f>(G9*$G$4+H9*$H$4+I9*$I$4+J9*$J$4+K9*$K$4+L9*$L$4)</f>
        <v>144.05</v>
      </c>
      <c r="N9" s="22">
        <f>IF(M9&gt;0,M9*-1,-1000)</f>
        <v>-144.05</v>
      </c>
      <c r="O9" s="23">
        <f>IF(M9&gt;0,RANK(N9,N:N),0)</f>
        <v>1</v>
      </c>
    </row>
    <row r="10" spans="1:15" ht="13.5" customHeight="1">
      <c r="A10" s="66">
        <v>102</v>
      </c>
      <c r="B10" s="64" t="s">
        <v>21</v>
      </c>
      <c r="C10" s="64"/>
      <c r="D10" s="40" t="s">
        <v>29</v>
      </c>
      <c r="E10" s="40" t="s">
        <v>117</v>
      </c>
      <c r="F10" s="40" t="s">
        <v>28</v>
      </c>
      <c r="G10" s="6">
        <v>36.09</v>
      </c>
      <c r="H10" s="6">
        <v>36.19</v>
      </c>
      <c r="I10" s="6">
        <v>36.34</v>
      </c>
      <c r="J10" s="6">
        <v>36.24</v>
      </c>
      <c r="K10" s="6"/>
      <c r="L10" s="6"/>
      <c r="M10" s="22">
        <f>(G10*$G$4+H10*$H$4+I10*$I$4+J10*$J$4+K10*$K$4+L10*$L$4)</f>
        <v>144.86</v>
      </c>
      <c r="N10" s="22">
        <f>IF(M10&gt;0,M10*-1,-1000)</f>
        <v>-144.86</v>
      </c>
      <c r="O10" s="23">
        <f>IF(M10&gt;0,RANK(N10,N:N),0)</f>
        <v>2</v>
      </c>
    </row>
    <row r="11" spans="1:15" ht="13.5" customHeight="1">
      <c r="A11" s="66">
        <v>183</v>
      </c>
      <c r="B11" s="64" t="s">
        <v>21</v>
      </c>
      <c r="C11" s="64"/>
      <c r="D11" s="62" t="s">
        <v>157</v>
      </c>
      <c r="E11" s="68" t="s">
        <v>84</v>
      </c>
      <c r="F11" s="68" t="s">
        <v>28</v>
      </c>
      <c r="G11" s="6">
        <v>36.42</v>
      </c>
      <c r="H11" s="6">
        <v>36.21</v>
      </c>
      <c r="I11" s="6">
        <v>36.28</v>
      </c>
      <c r="J11" s="6">
        <v>36.43</v>
      </c>
      <c r="K11" s="6"/>
      <c r="L11" s="6"/>
      <c r="M11" s="22">
        <f>(G11*$G$4+H11*$H$4+I11*$I$4+J11*$J$4+K11*$K$4+L11*$L$4)</f>
        <v>145.34</v>
      </c>
      <c r="N11" s="22">
        <f>IF(M11&gt;0,M11*-1,-1000)</f>
        <v>-145.34</v>
      </c>
      <c r="O11" s="23">
        <f>IF(M11&gt;0,RANK(N11,N:N),0)</f>
        <v>3</v>
      </c>
    </row>
    <row r="12" spans="1:15" ht="13.5" customHeight="1">
      <c r="A12" s="66">
        <v>194</v>
      </c>
      <c r="B12" s="64" t="s">
        <v>21</v>
      </c>
      <c r="C12" s="64"/>
      <c r="D12" s="67" t="s">
        <v>34</v>
      </c>
      <c r="E12" s="63" t="s">
        <v>161</v>
      </c>
      <c r="F12" s="63" t="s">
        <v>28</v>
      </c>
      <c r="G12" s="6">
        <v>36.5</v>
      </c>
      <c r="H12" s="6">
        <v>36.15</v>
      </c>
      <c r="I12" s="6">
        <v>36.34</v>
      </c>
      <c r="J12" s="6">
        <v>36.45</v>
      </c>
      <c r="K12" s="6"/>
      <c r="L12" s="6"/>
      <c r="M12" s="22">
        <f>(G12*$G$4+H12*$H$4+I12*$I$4+J12*$J$4+K12*$K$4+L12*$L$4)</f>
        <v>145.44</v>
      </c>
      <c r="N12" s="22">
        <f>IF(M12&gt;0,M12*-1,-1000)</f>
        <v>-145.44</v>
      </c>
      <c r="O12" s="23">
        <f>IF(M12&gt;0,RANK(N12,N:N),0)</f>
        <v>4</v>
      </c>
    </row>
    <row r="13" spans="1:15" ht="13.5" customHeight="1">
      <c r="A13" s="66">
        <v>170</v>
      </c>
      <c r="B13" s="64" t="s">
        <v>21</v>
      </c>
      <c r="C13" s="64"/>
      <c r="D13" s="67" t="s">
        <v>155</v>
      </c>
      <c r="E13" s="63" t="s">
        <v>156</v>
      </c>
      <c r="F13" s="63" t="s">
        <v>28</v>
      </c>
      <c r="G13" s="6">
        <v>36.3</v>
      </c>
      <c r="H13" s="6">
        <v>37.17</v>
      </c>
      <c r="I13" s="6">
        <v>36.33</v>
      </c>
      <c r="J13" s="6">
        <v>36.44</v>
      </c>
      <c r="K13" s="6"/>
      <c r="L13" s="6"/>
      <c r="M13" s="22">
        <f>(G13*$G$4+H13*$H$4+I13*$I$4+J13*$J$4+K13*$K$4+L13*$L$4)</f>
        <v>146.24</v>
      </c>
      <c r="N13" s="22">
        <f>IF(M13&gt;0,M13*-1,-1000)</f>
        <v>-146.24</v>
      </c>
      <c r="O13" s="23">
        <f>IF(M13&gt;0,RANK(N13,N:N),0)</f>
        <v>5</v>
      </c>
    </row>
    <row r="14" ht="12.75">
      <c r="A14" s="38"/>
    </row>
    <row r="15" ht="12.75">
      <c r="A15" s="38"/>
    </row>
    <row r="16" ht="12.75">
      <c r="A16" s="38"/>
    </row>
    <row r="17" ht="12.75">
      <c r="A17" s="38"/>
    </row>
    <row r="18" ht="12.75">
      <c r="A18" s="38"/>
    </row>
    <row r="19" ht="12.75">
      <c r="A19" s="38"/>
    </row>
    <row r="20" ht="12.75">
      <c r="A20" s="38"/>
    </row>
    <row r="21" ht="12.75">
      <c r="A21" s="38"/>
    </row>
    <row r="22" ht="12.75">
      <c r="A22" s="38"/>
    </row>
    <row r="23" ht="12.75">
      <c r="A23" s="38"/>
    </row>
    <row r="24" ht="12.75">
      <c r="A24" s="38"/>
    </row>
    <row r="25" ht="12.75">
      <c r="A25" s="38"/>
    </row>
    <row r="26" ht="12.75">
      <c r="A26" s="38"/>
    </row>
    <row r="27" ht="12.75">
      <c r="A27" s="38"/>
    </row>
    <row r="28" ht="12.75">
      <c r="A28" s="38"/>
    </row>
    <row r="29" ht="12.75">
      <c r="A29" s="38"/>
    </row>
    <row r="30" ht="12.75">
      <c r="A30" s="38"/>
    </row>
    <row r="31" ht="12.75">
      <c r="A31" s="38"/>
    </row>
    <row r="32" ht="12.75">
      <c r="A32" s="38"/>
    </row>
    <row r="33" ht="12.75">
      <c r="A33" s="38"/>
    </row>
    <row r="34" ht="12.75">
      <c r="A34" s="38"/>
    </row>
    <row r="35" ht="12.75">
      <c r="A35" s="38"/>
    </row>
    <row r="36" ht="12.75">
      <c r="A36" s="38"/>
    </row>
    <row r="37" ht="12.75">
      <c r="A37" s="38"/>
    </row>
    <row r="38" ht="12.75">
      <c r="A38" s="38"/>
    </row>
    <row r="39" ht="12.75">
      <c r="A39" s="38"/>
    </row>
    <row r="40" ht="12.75">
      <c r="A40" s="38"/>
    </row>
    <row r="41" ht="12.75">
      <c r="A41" s="38"/>
    </row>
    <row r="42" ht="12.75">
      <c r="A42" s="38"/>
    </row>
    <row r="43" ht="12.75">
      <c r="A43" s="38"/>
    </row>
    <row r="44" ht="12.75">
      <c r="A44" s="38"/>
    </row>
    <row r="45" ht="12.75">
      <c r="A45" s="38"/>
    </row>
    <row r="46" ht="12.75">
      <c r="A46" s="38"/>
    </row>
    <row r="47" ht="12.75">
      <c r="A47" s="38"/>
    </row>
    <row r="48" ht="12.75">
      <c r="A48" s="38"/>
    </row>
    <row r="49" ht="12.75">
      <c r="A49" s="38"/>
    </row>
    <row r="50" ht="12.75">
      <c r="A50" s="38"/>
    </row>
    <row r="51" ht="12.75">
      <c r="A51" s="38"/>
    </row>
    <row r="52" ht="12.75">
      <c r="A52" s="38"/>
    </row>
    <row r="53" ht="12.75">
      <c r="A53" s="38"/>
    </row>
    <row r="54" ht="12.75">
      <c r="A54" s="38"/>
    </row>
  </sheetData>
  <autoFilter ref="A8:P13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13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A14" sqref="A14:IV3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146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167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MIN(G9:G13)</f>
        <v>35.11</v>
      </c>
      <c r="H5" s="32">
        <f>MIN(H9:H13)</f>
        <v>35.13</v>
      </c>
      <c r="I5" s="32">
        <f>MIN(I9:I13)</f>
        <v>35.08</v>
      </c>
      <c r="J5" s="32">
        <f>MIN(J9:J13)</f>
        <v>35.1</v>
      </c>
      <c r="K5" s="32">
        <f>MIN(K9:K13)</f>
        <v>0</v>
      </c>
      <c r="L5" s="35">
        <f>MIN(L9:L13)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360</v>
      </c>
      <c r="B9" s="64" t="s">
        <v>70</v>
      </c>
      <c r="C9" s="64"/>
      <c r="D9" s="67" t="s">
        <v>49</v>
      </c>
      <c r="E9" s="63" t="s">
        <v>96</v>
      </c>
      <c r="F9" s="63" t="s">
        <v>28</v>
      </c>
      <c r="G9" s="6">
        <v>35.11</v>
      </c>
      <c r="H9" s="6">
        <v>35.13</v>
      </c>
      <c r="I9" s="6">
        <v>35.08</v>
      </c>
      <c r="J9" s="6">
        <v>35.1</v>
      </c>
      <c r="K9" s="6"/>
      <c r="L9" s="6"/>
      <c r="M9" s="22">
        <f>(G9*$G$4+H9*$H$4+I9*$I$4+J9*$J$4+K9*$K$4+L9*$L$4)</f>
        <v>140.42</v>
      </c>
      <c r="N9" s="22">
        <f>IF(M9&gt;0,M9*-1,-1000)</f>
        <v>-140.42</v>
      </c>
      <c r="O9" s="23">
        <f>IF(M9&gt;0,RANK(N9,N:N),0)</f>
        <v>1</v>
      </c>
    </row>
    <row r="10" spans="1:15" ht="13.5" customHeight="1">
      <c r="A10" s="64">
        <v>316</v>
      </c>
      <c r="B10" s="64" t="s">
        <v>70</v>
      </c>
      <c r="C10" s="64"/>
      <c r="D10" s="62" t="s">
        <v>29</v>
      </c>
      <c r="E10" s="68" t="s">
        <v>30</v>
      </c>
      <c r="F10" s="68" t="s">
        <v>28</v>
      </c>
      <c r="G10" s="6">
        <v>35.37</v>
      </c>
      <c r="H10" s="6">
        <v>35.22</v>
      </c>
      <c r="I10" s="6">
        <v>35.17</v>
      </c>
      <c r="J10" s="6">
        <v>35.19</v>
      </c>
      <c r="K10" s="6"/>
      <c r="L10" s="6"/>
      <c r="M10" s="22">
        <f>(G10*$G$4+H10*$H$4+I10*$I$4+J10*$J$4+K10*$K$4+L10*$L$4)</f>
        <v>140.95</v>
      </c>
      <c r="N10" s="22">
        <f>IF(M10&gt;0,M10*-1,-1000)</f>
        <v>-140.95</v>
      </c>
      <c r="O10" s="23">
        <f>IF(M10&gt;0,RANK(N10,N:N),0)</f>
        <v>2</v>
      </c>
    </row>
    <row r="11" spans="1:15" ht="13.5" customHeight="1">
      <c r="A11" s="64">
        <v>338</v>
      </c>
      <c r="B11" s="64" t="s">
        <v>70</v>
      </c>
      <c r="C11" s="64"/>
      <c r="D11" s="67" t="s">
        <v>85</v>
      </c>
      <c r="E11" s="63" t="s">
        <v>46</v>
      </c>
      <c r="F11" s="63" t="s">
        <v>28</v>
      </c>
      <c r="G11" s="6">
        <v>35.31</v>
      </c>
      <c r="H11" s="6">
        <v>35.45</v>
      </c>
      <c r="I11" s="6">
        <v>35.46</v>
      </c>
      <c r="J11" s="6">
        <v>35.53</v>
      </c>
      <c r="K11" s="6"/>
      <c r="L11" s="6"/>
      <c r="M11" s="22">
        <f>(G11*$G$4+H11*$H$4+I11*$I$4+J11*$J$4+K11*$K$4+L11*$L$4)</f>
        <v>141.75</v>
      </c>
      <c r="N11" s="22">
        <f>IF(M11&gt;0,M11*-1,-1000)</f>
        <v>-141.75</v>
      </c>
      <c r="O11" s="23">
        <f>IF(M11&gt;0,RANK(N11,N:N),0)</f>
        <v>3</v>
      </c>
    </row>
    <row r="12" spans="1:15" ht="13.5" customHeight="1">
      <c r="A12" s="64">
        <v>376</v>
      </c>
      <c r="B12" s="64" t="s">
        <v>70</v>
      </c>
      <c r="C12" s="64"/>
      <c r="D12" s="62" t="s">
        <v>162</v>
      </c>
      <c r="E12" s="68" t="s">
        <v>164</v>
      </c>
      <c r="F12" s="68" t="s">
        <v>28</v>
      </c>
      <c r="G12" s="6">
        <v>35.41</v>
      </c>
      <c r="H12" s="6">
        <v>35.45</v>
      </c>
      <c r="I12" s="6">
        <v>35.61</v>
      </c>
      <c r="J12" s="6">
        <v>35.65</v>
      </c>
      <c r="K12" s="6"/>
      <c r="L12" s="6"/>
      <c r="M12" s="22">
        <f>(G12*$G$4+H12*$H$4+I12*$I$4+J12*$J$4+K12*$K$4+L12*$L$4)</f>
        <v>142.12</v>
      </c>
      <c r="N12" s="22">
        <f>IF(M12&gt;0,M12*-1,-1000)</f>
        <v>-142.12</v>
      </c>
      <c r="O12" s="23">
        <f>IF(M12&gt;0,RANK(N12,N:N),0)</f>
        <v>4</v>
      </c>
    </row>
    <row r="13" spans="1:15" ht="13.5" customHeight="1">
      <c r="A13" s="64">
        <v>377</v>
      </c>
      <c r="B13" s="64" t="s">
        <v>70</v>
      </c>
      <c r="C13" s="64"/>
      <c r="D13" s="67" t="s">
        <v>157</v>
      </c>
      <c r="E13" s="63" t="s">
        <v>165</v>
      </c>
      <c r="F13" s="63" t="s">
        <v>28</v>
      </c>
      <c r="G13" s="6">
        <v>35.36</v>
      </c>
      <c r="H13" s="6">
        <v>35.61</v>
      </c>
      <c r="I13" s="6">
        <v>35.51</v>
      </c>
      <c r="J13" s="6">
        <v>35.69</v>
      </c>
      <c r="K13" s="6"/>
      <c r="L13" s="6"/>
      <c r="M13" s="22">
        <f>(G13*$G$4+H13*$H$4+I13*$I$4+J13*$J$4+K13*$K$4+L13*$L$4)</f>
        <v>142.17</v>
      </c>
      <c r="N13" s="22">
        <f>IF(M13&gt;0,M13*-1,-1000)</f>
        <v>-142.17</v>
      </c>
      <c r="O13" s="23">
        <f>IF(M13&gt;0,RANK(N13,N:N),0)</f>
        <v>5</v>
      </c>
    </row>
  </sheetData>
  <autoFilter ref="A8:P14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1">
    <pageSetUpPr fitToPage="1"/>
  </sheetPr>
  <dimension ref="A1:P11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I21" sqref="I2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146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168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MIN(G9:G11)</f>
        <v>35.26</v>
      </c>
      <c r="H5" s="32">
        <f>MIN(H9:H11)</f>
        <v>35.39</v>
      </c>
      <c r="I5" s="32">
        <f>MIN(I9:I11)</f>
        <v>35.07</v>
      </c>
      <c r="J5" s="32">
        <f>MIN(J9:J11)</f>
        <v>35.44</v>
      </c>
      <c r="K5" s="32">
        <f>MIN(K9:K11)</f>
        <v>0</v>
      </c>
      <c r="L5" s="35">
        <f>MIN(L9:L11)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506</v>
      </c>
      <c r="B9" s="64" t="s">
        <v>105</v>
      </c>
      <c r="C9" s="64"/>
      <c r="D9" s="67" t="s">
        <v>76</v>
      </c>
      <c r="E9" s="63" t="s">
        <v>65</v>
      </c>
      <c r="F9" s="63" t="s">
        <v>28</v>
      </c>
      <c r="G9" s="6">
        <v>35.26</v>
      </c>
      <c r="H9" s="6">
        <v>35.39</v>
      </c>
      <c r="I9" s="6">
        <v>35.41</v>
      </c>
      <c r="J9" s="6">
        <v>35.44</v>
      </c>
      <c r="K9" s="6"/>
      <c r="L9" s="6"/>
      <c r="M9" s="22">
        <f>(G9*$G$4+H9*$H$4+I9*$I$4+J9*$J$4+K9*$K$4+L9*$L$4)</f>
        <v>141.5</v>
      </c>
      <c r="N9" s="22">
        <f>IF(M9&gt;0,M9*-1,-1000)</f>
        <v>-141.5</v>
      </c>
      <c r="O9" s="23">
        <f>IF(M9&gt;0,RANK(N9,N:N),0)</f>
        <v>1</v>
      </c>
    </row>
    <row r="10" spans="1:15" ht="13.5" customHeight="1">
      <c r="A10" s="24">
        <v>519</v>
      </c>
      <c r="B10" s="26" t="s">
        <v>105</v>
      </c>
      <c r="C10" s="26"/>
      <c r="D10" s="21" t="s">
        <v>163</v>
      </c>
      <c r="E10" s="21" t="s">
        <v>44</v>
      </c>
      <c r="F10" s="20" t="s">
        <v>28</v>
      </c>
      <c r="G10" s="6">
        <v>35.38</v>
      </c>
      <c r="H10" s="6">
        <v>35.51</v>
      </c>
      <c r="I10" s="6">
        <v>35.07</v>
      </c>
      <c r="J10" s="6">
        <v>35.58</v>
      </c>
      <c r="K10" s="6"/>
      <c r="L10" s="6"/>
      <c r="M10" s="22">
        <f>(G10*$G$4+H10*$H$4+I10*$I$4+J10*$J$4+K10*$K$4+L10*$L$4)</f>
        <v>141.54</v>
      </c>
      <c r="N10" s="22">
        <f>IF(M10&gt;0,M10*-1,-1000)</f>
        <v>-141.54</v>
      </c>
      <c r="O10" s="23">
        <f>IF(M10&gt;0,RANK(N10,N:N),0)</f>
        <v>2</v>
      </c>
    </row>
    <row r="11" spans="1:15" ht="13.5" customHeight="1">
      <c r="A11" s="76">
        <v>502</v>
      </c>
      <c r="B11" s="57" t="s">
        <v>105</v>
      </c>
      <c r="C11" s="57"/>
      <c r="D11" s="40" t="s">
        <v>49</v>
      </c>
      <c r="E11" s="40" t="s">
        <v>50</v>
      </c>
      <c r="F11" s="40" t="s">
        <v>28</v>
      </c>
      <c r="G11" s="6">
        <v>35.49</v>
      </c>
      <c r="H11" s="6">
        <v>35.68</v>
      </c>
      <c r="I11" s="6">
        <v>35.59</v>
      </c>
      <c r="J11" s="6">
        <v>35.75</v>
      </c>
      <c r="K11" s="6"/>
      <c r="L11" s="6"/>
      <c r="M11" s="22">
        <f>(G11*$G$4+H11*$H$4+I11*$I$4+J11*$J$4+K11*$K$4+L11*$L$4)</f>
        <v>142.51</v>
      </c>
      <c r="N11" s="22">
        <f>IF(M11&gt;0,M11*-1,-1000)</f>
        <v>-142.51</v>
      </c>
      <c r="O11" s="23">
        <f>IF(M11&gt;0,RANK(N11,N:N),0)</f>
        <v>3</v>
      </c>
    </row>
  </sheetData>
  <autoFilter ref="A8:P11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28"/>
  <sheetViews>
    <sheetView tabSelected="1"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I37" sqref="I36:I3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147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20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MIN(G9:G28)</f>
        <v>35.99</v>
      </c>
      <c r="H5" s="32">
        <f>MIN(H9:H28)</f>
        <v>35.94</v>
      </c>
      <c r="I5" s="32">
        <f>MIN(I9:I28)</f>
        <v>35.84</v>
      </c>
      <c r="J5" s="32">
        <f>MIN(J9:J28)</f>
        <v>35.9</v>
      </c>
      <c r="K5" s="32">
        <f>MIN(K9:K28)</f>
        <v>0</v>
      </c>
      <c r="L5" s="35">
        <f>MIN(L9:L28)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6">
        <v>113</v>
      </c>
      <c r="B9" s="64" t="s">
        <v>21</v>
      </c>
      <c r="C9" s="64"/>
      <c r="D9" s="62" t="s">
        <v>134</v>
      </c>
      <c r="E9" s="68" t="s">
        <v>27</v>
      </c>
      <c r="F9" s="68" t="s">
        <v>28</v>
      </c>
      <c r="G9" s="6">
        <v>36.1</v>
      </c>
      <c r="H9" s="6">
        <v>36.15</v>
      </c>
      <c r="I9" s="6">
        <v>35.9</v>
      </c>
      <c r="J9" s="6">
        <v>35.9</v>
      </c>
      <c r="K9" s="6"/>
      <c r="L9" s="6"/>
      <c r="M9" s="22">
        <f aca="true" t="shared" si="0" ref="M9:M20">(G9*$G$4+H9*$H$4+I9*$I$4+J9*$J$4+K9*$K$4+L9*$L$4)</f>
        <v>144.05</v>
      </c>
      <c r="N9" s="22">
        <f aca="true" t="shared" si="1" ref="N9:N20">IF(M9&gt;0,M9*-1,-1000)</f>
        <v>-144.05</v>
      </c>
      <c r="O9" s="23">
        <f>IF(M9&gt;0,RANK(N9,N:N),0)</f>
        <v>1</v>
      </c>
    </row>
    <row r="10" spans="1:15" ht="13.5" customHeight="1">
      <c r="A10" s="66">
        <v>128</v>
      </c>
      <c r="B10" s="64" t="s">
        <v>21</v>
      </c>
      <c r="C10" s="64"/>
      <c r="D10" s="67" t="s">
        <v>125</v>
      </c>
      <c r="E10" s="63" t="s">
        <v>126</v>
      </c>
      <c r="F10" s="63" t="s">
        <v>64</v>
      </c>
      <c r="G10" s="6">
        <v>36.21</v>
      </c>
      <c r="H10" s="6">
        <v>36.09</v>
      </c>
      <c r="I10" s="6">
        <v>35.86</v>
      </c>
      <c r="J10" s="6">
        <v>35.9</v>
      </c>
      <c r="K10" s="6"/>
      <c r="L10" s="6"/>
      <c r="M10" s="22">
        <f t="shared" si="0"/>
        <v>144.06</v>
      </c>
      <c r="N10" s="22">
        <f t="shared" si="1"/>
        <v>-144.06</v>
      </c>
      <c r="O10" s="23">
        <f>IF(M10&gt;0,RANK(N10,N:N),0)</f>
        <v>2</v>
      </c>
    </row>
    <row r="11" spans="1:15" ht="13.5" customHeight="1">
      <c r="A11" s="66">
        <v>124</v>
      </c>
      <c r="B11" s="64" t="s">
        <v>21</v>
      </c>
      <c r="C11" s="64"/>
      <c r="D11" s="67" t="s">
        <v>36</v>
      </c>
      <c r="E11" s="63" t="s">
        <v>133</v>
      </c>
      <c r="F11" s="63" t="s">
        <v>37</v>
      </c>
      <c r="G11" s="6">
        <v>36.06</v>
      </c>
      <c r="H11" s="6">
        <v>35.94</v>
      </c>
      <c r="I11" s="6">
        <v>36.12</v>
      </c>
      <c r="J11" s="6">
        <v>36.05</v>
      </c>
      <c r="K11" s="6"/>
      <c r="L11" s="6"/>
      <c r="M11" s="22">
        <f t="shared" si="0"/>
        <v>144.17</v>
      </c>
      <c r="N11" s="22">
        <f t="shared" si="1"/>
        <v>-144.17</v>
      </c>
      <c r="O11" s="23">
        <f>IF(M11&gt;0,RANK(N11,N:N),0)</f>
        <v>3</v>
      </c>
    </row>
    <row r="12" spans="1:15" ht="13.5" customHeight="1">
      <c r="A12" s="66">
        <v>103</v>
      </c>
      <c r="B12" s="64" t="s">
        <v>21</v>
      </c>
      <c r="C12" s="64"/>
      <c r="D12" s="67" t="s">
        <v>118</v>
      </c>
      <c r="E12" s="63" t="s">
        <v>22</v>
      </c>
      <c r="F12" s="63" t="s">
        <v>86</v>
      </c>
      <c r="G12" s="6">
        <v>36.14</v>
      </c>
      <c r="H12" s="6">
        <v>36.04</v>
      </c>
      <c r="I12" s="6">
        <v>35.84</v>
      </c>
      <c r="J12" s="6">
        <v>36.43</v>
      </c>
      <c r="K12" s="6"/>
      <c r="L12" s="6"/>
      <c r="M12" s="22">
        <f t="shared" si="0"/>
        <v>144.45</v>
      </c>
      <c r="N12" s="22">
        <f t="shared" si="1"/>
        <v>-144.45</v>
      </c>
      <c r="O12" s="23">
        <f>IF(M12&gt;0,RANK(N12,N:N),0)</f>
        <v>4</v>
      </c>
    </row>
    <row r="13" spans="1:15" ht="13.5" customHeight="1">
      <c r="A13" s="66">
        <v>108</v>
      </c>
      <c r="B13" s="64" t="s">
        <v>21</v>
      </c>
      <c r="C13" s="64"/>
      <c r="D13" s="62" t="s">
        <v>119</v>
      </c>
      <c r="E13" s="68" t="s">
        <v>78</v>
      </c>
      <c r="F13" s="68" t="s">
        <v>26</v>
      </c>
      <c r="G13" s="6">
        <v>36.06</v>
      </c>
      <c r="H13" s="6">
        <v>35.95</v>
      </c>
      <c r="I13" s="6">
        <v>36.01</v>
      </c>
      <c r="J13" s="6">
        <v>36.46</v>
      </c>
      <c r="K13" s="6"/>
      <c r="L13" s="6"/>
      <c r="M13" s="22">
        <f t="shared" si="0"/>
        <v>144.48</v>
      </c>
      <c r="N13" s="22">
        <f t="shared" si="1"/>
        <v>-144.48</v>
      </c>
      <c r="O13" s="23">
        <f>IF(M13&gt;0,RANK(N13,N:N),0)</f>
        <v>5</v>
      </c>
    </row>
    <row r="14" spans="1:15" ht="13.5" customHeight="1">
      <c r="A14" s="66">
        <v>101</v>
      </c>
      <c r="B14" s="64" t="s">
        <v>21</v>
      </c>
      <c r="C14" s="64"/>
      <c r="D14" s="40" t="s">
        <v>104</v>
      </c>
      <c r="E14" s="40" t="s">
        <v>121</v>
      </c>
      <c r="F14" s="40" t="s">
        <v>102</v>
      </c>
      <c r="G14" s="6">
        <v>35.99</v>
      </c>
      <c r="H14" s="6">
        <v>36.14</v>
      </c>
      <c r="I14" s="6">
        <v>36.1</v>
      </c>
      <c r="J14" s="6">
        <v>36.31</v>
      </c>
      <c r="K14" s="6"/>
      <c r="L14" s="6"/>
      <c r="M14" s="22">
        <f t="shared" si="0"/>
        <v>144.54</v>
      </c>
      <c r="N14" s="22">
        <f t="shared" si="1"/>
        <v>-144.54</v>
      </c>
      <c r="O14" s="23">
        <f>IF(M14&gt;0,RANK(N14,N:N),0)</f>
        <v>6</v>
      </c>
    </row>
    <row r="15" spans="1:15" ht="13.5" customHeight="1">
      <c r="A15" s="66">
        <v>119</v>
      </c>
      <c r="B15" s="64" t="s">
        <v>21</v>
      </c>
      <c r="C15" s="64"/>
      <c r="D15" s="40" t="s">
        <v>58</v>
      </c>
      <c r="E15" s="40" t="s">
        <v>38</v>
      </c>
      <c r="F15" s="40" t="s">
        <v>23</v>
      </c>
      <c r="G15" s="6">
        <v>36.24</v>
      </c>
      <c r="H15" s="6">
        <v>35.99</v>
      </c>
      <c r="I15" s="6">
        <v>36.14</v>
      </c>
      <c r="J15" s="6">
        <v>36.29</v>
      </c>
      <c r="K15" s="6"/>
      <c r="L15" s="6"/>
      <c r="M15" s="22">
        <f t="shared" si="0"/>
        <v>144.66</v>
      </c>
      <c r="N15" s="22">
        <f t="shared" si="1"/>
        <v>-144.66</v>
      </c>
      <c r="O15" s="23">
        <f>IF(M15&gt;0,RANK(N15,N:N),0)</f>
        <v>7</v>
      </c>
    </row>
    <row r="16" spans="1:15" ht="13.5" customHeight="1">
      <c r="A16" s="66">
        <v>107</v>
      </c>
      <c r="B16" s="64" t="s">
        <v>21</v>
      </c>
      <c r="C16" s="64"/>
      <c r="D16" s="40" t="s">
        <v>130</v>
      </c>
      <c r="E16" s="40" t="s">
        <v>59</v>
      </c>
      <c r="F16" s="40" t="s">
        <v>47</v>
      </c>
      <c r="G16" s="6">
        <v>36.03</v>
      </c>
      <c r="H16" s="6">
        <v>36.23</v>
      </c>
      <c r="I16" s="6">
        <v>36.2</v>
      </c>
      <c r="J16" s="6">
        <v>36.21</v>
      </c>
      <c r="K16" s="6"/>
      <c r="L16" s="6"/>
      <c r="M16" s="22">
        <f t="shared" si="0"/>
        <v>144.67</v>
      </c>
      <c r="N16" s="22">
        <f t="shared" si="1"/>
        <v>-144.67</v>
      </c>
      <c r="O16" s="23">
        <f>IF(M16&gt;0,RANK(N16,N:N),0)</f>
        <v>8</v>
      </c>
    </row>
    <row r="17" spans="1:15" ht="13.5" customHeight="1">
      <c r="A17" s="66">
        <v>102</v>
      </c>
      <c r="B17" s="64" t="s">
        <v>21</v>
      </c>
      <c r="C17" s="64"/>
      <c r="D17" s="67" t="s">
        <v>29</v>
      </c>
      <c r="E17" s="63" t="s">
        <v>117</v>
      </c>
      <c r="F17" s="63" t="s">
        <v>28</v>
      </c>
      <c r="G17" s="6">
        <v>36.09</v>
      </c>
      <c r="H17" s="6">
        <v>36.19</v>
      </c>
      <c r="I17" s="6">
        <v>36.34</v>
      </c>
      <c r="J17" s="6">
        <v>36.24</v>
      </c>
      <c r="K17" s="6"/>
      <c r="L17" s="6"/>
      <c r="M17" s="22">
        <f t="shared" si="0"/>
        <v>144.86</v>
      </c>
      <c r="N17" s="22">
        <f t="shared" si="1"/>
        <v>-144.86</v>
      </c>
      <c r="O17" s="23">
        <f>IF(M17&gt;0,RANK(N17,N:N),0)</f>
        <v>9</v>
      </c>
    </row>
    <row r="18" spans="1:15" ht="13.5" customHeight="1">
      <c r="A18" s="66">
        <v>112</v>
      </c>
      <c r="B18" s="64" t="s">
        <v>21</v>
      </c>
      <c r="C18" s="64"/>
      <c r="D18" s="40" t="s">
        <v>122</v>
      </c>
      <c r="E18" s="40" t="s">
        <v>30</v>
      </c>
      <c r="F18" s="40" t="s">
        <v>47</v>
      </c>
      <c r="G18" s="6">
        <v>36.24</v>
      </c>
      <c r="H18" s="6">
        <v>36.13</v>
      </c>
      <c r="I18" s="6">
        <v>36.36</v>
      </c>
      <c r="J18" s="6">
        <v>36.37</v>
      </c>
      <c r="K18" s="6"/>
      <c r="L18" s="6"/>
      <c r="M18" s="22">
        <f t="shared" si="0"/>
        <v>145.1</v>
      </c>
      <c r="N18" s="22">
        <f t="shared" si="1"/>
        <v>-145.1</v>
      </c>
      <c r="O18" s="23">
        <f>IF(M18&gt;0,RANK(N18,N:N),0)</f>
        <v>10</v>
      </c>
    </row>
    <row r="19" spans="1:15" ht="13.5" customHeight="1">
      <c r="A19" s="66">
        <v>110</v>
      </c>
      <c r="B19" s="64" t="s">
        <v>21</v>
      </c>
      <c r="C19" s="64"/>
      <c r="D19" s="40" t="s">
        <v>115</v>
      </c>
      <c r="E19" s="40" t="s">
        <v>116</v>
      </c>
      <c r="F19" s="40" t="s">
        <v>43</v>
      </c>
      <c r="G19" s="6">
        <v>36.16</v>
      </c>
      <c r="H19" s="6">
        <v>36.31</v>
      </c>
      <c r="I19" s="6">
        <v>36.32</v>
      </c>
      <c r="J19" s="6">
        <v>36.37</v>
      </c>
      <c r="K19" s="6"/>
      <c r="L19" s="6"/>
      <c r="M19" s="22">
        <f t="shared" si="0"/>
        <v>145.16</v>
      </c>
      <c r="N19" s="22">
        <f t="shared" si="1"/>
        <v>-145.16</v>
      </c>
      <c r="O19" s="23">
        <f>IF(M19&gt;0,RANK(N19,N:N),0)</f>
        <v>11</v>
      </c>
    </row>
    <row r="20" spans="1:15" ht="13.5" customHeight="1">
      <c r="A20" s="66">
        <v>183</v>
      </c>
      <c r="B20" s="64" t="s">
        <v>21</v>
      </c>
      <c r="C20" s="64"/>
      <c r="D20" s="40" t="s">
        <v>157</v>
      </c>
      <c r="E20" s="40" t="s">
        <v>84</v>
      </c>
      <c r="F20" s="40" t="s">
        <v>28</v>
      </c>
      <c r="G20" s="6">
        <v>36.42</v>
      </c>
      <c r="H20" s="6">
        <v>36.21</v>
      </c>
      <c r="I20" s="6">
        <v>36.28</v>
      </c>
      <c r="J20" s="6">
        <v>36.43</v>
      </c>
      <c r="K20" s="6"/>
      <c r="L20" s="6"/>
      <c r="M20" s="22">
        <f t="shared" si="0"/>
        <v>145.34</v>
      </c>
      <c r="N20" s="22">
        <f t="shared" si="1"/>
        <v>-145.34</v>
      </c>
      <c r="O20" s="23">
        <f>IF(M20&gt;0,RANK(N20,N:N),0)</f>
        <v>12</v>
      </c>
    </row>
    <row r="21" spans="1:15" ht="13.5" customHeight="1">
      <c r="A21" s="69">
        <v>194</v>
      </c>
      <c r="B21" s="65" t="s">
        <v>21</v>
      </c>
      <c r="C21" s="65"/>
      <c r="D21" s="21" t="s">
        <v>34</v>
      </c>
      <c r="E21" s="21" t="s">
        <v>161</v>
      </c>
      <c r="F21" s="20" t="s">
        <v>28</v>
      </c>
      <c r="G21" s="6">
        <v>36.5</v>
      </c>
      <c r="H21" s="6">
        <v>36.15</v>
      </c>
      <c r="I21" s="6">
        <v>36.34</v>
      </c>
      <c r="J21" s="6">
        <v>36.45</v>
      </c>
      <c r="K21" s="6"/>
      <c r="L21" s="6"/>
      <c r="M21" s="22">
        <f>(G21*$G$4+H21*$H$4+I21*$I$4+J21*$J$4+K21*$K$4+L21*$L$4)</f>
        <v>145.44</v>
      </c>
      <c r="N21" s="22">
        <f>IF(M21&gt;0,M21*-1,-1000)</f>
        <v>-145.44</v>
      </c>
      <c r="O21" s="23">
        <f>IF(M21&gt;0,RANK(N21,N:N),0)</f>
        <v>13</v>
      </c>
    </row>
    <row r="22" spans="1:15" ht="13.5" customHeight="1">
      <c r="A22" s="66">
        <v>147</v>
      </c>
      <c r="B22" s="64" t="s">
        <v>21</v>
      </c>
      <c r="C22" s="64"/>
      <c r="D22" s="62" t="s">
        <v>62</v>
      </c>
      <c r="E22" s="63" t="s">
        <v>132</v>
      </c>
      <c r="F22" s="63" t="s">
        <v>150</v>
      </c>
      <c r="G22" s="6">
        <v>36.36</v>
      </c>
      <c r="H22" s="6">
        <v>36.2</v>
      </c>
      <c r="I22" s="6">
        <v>36.29</v>
      </c>
      <c r="J22" s="6">
        <v>36.67</v>
      </c>
      <c r="K22" s="6"/>
      <c r="L22" s="6"/>
      <c r="M22" s="22">
        <f>(G22*$G$4+H22*$H$4+I22*$I$4+J22*$J$4+K22*$K$4+L22*$L$4)</f>
        <v>145.52</v>
      </c>
      <c r="N22" s="22">
        <f>IF(M22&gt;0,M22*-1,-1000)</f>
        <v>-145.52</v>
      </c>
      <c r="O22" s="23">
        <f>IF(M22&gt;0,RANK(N22,N:N),0)</f>
        <v>14</v>
      </c>
    </row>
    <row r="23" spans="1:15" ht="13.5" customHeight="1">
      <c r="A23" s="66">
        <v>154</v>
      </c>
      <c r="B23" s="64" t="s">
        <v>21</v>
      </c>
      <c r="C23" s="64"/>
      <c r="D23" s="67" t="s">
        <v>153</v>
      </c>
      <c r="E23" s="63" t="s">
        <v>103</v>
      </c>
      <c r="F23" s="63" t="s">
        <v>52</v>
      </c>
      <c r="G23" s="6">
        <v>36.5</v>
      </c>
      <c r="H23" s="6">
        <v>36.21</v>
      </c>
      <c r="I23" s="6">
        <v>36.42</v>
      </c>
      <c r="J23" s="6">
        <v>36.5</v>
      </c>
      <c r="K23" s="6"/>
      <c r="L23" s="6"/>
      <c r="M23" s="22">
        <f>(G23*$G$4+H23*$H$4+I23*$I$4+J23*$J$4+K23*$K$4+L23*$L$4)</f>
        <v>145.63</v>
      </c>
      <c r="N23" s="22">
        <f>IF(M23&gt;0,M23*-1,-1000)</f>
        <v>-145.63</v>
      </c>
      <c r="O23" s="23">
        <f>IF(M23&gt;0,RANK(N23,N:N),0)</f>
        <v>15</v>
      </c>
    </row>
    <row r="24" spans="1:15" ht="13.5" customHeight="1">
      <c r="A24" s="66">
        <v>114</v>
      </c>
      <c r="B24" s="64" t="s">
        <v>21</v>
      </c>
      <c r="C24" s="64"/>
      <c r="D24" s="67" t="s">
        <v>128</v>
      </c>
      <c r="E24" s="63" t="s">
        <v>129</v>
      </c>
      <c r="F24" s="63" t="s">
        <v>52</v>
      </c>
      <c r="G24" s="6">
        <v>36.5</v>
      </c>
      <c r="H24" s="6">
        <v>36.15</v>
      </c>
      <c r="I24" s="6">
        <v>36.6</v>
      </c>
      <c r="J24" s="6">
        <v>36.62</v>
      </c>
      <c r="K24" s="6"/>
      <c r="L24" s="6"/>
      <c r="M24" s="22">
        <f>(G24*$G$4+H24*$H$4+I24*$I$4+J24*$J$4+K24*$K$4+L24*$L$4)</f>
        <v>145.87</v>
      </c>
      <c r="N24" s="22">
        <f>IF(M24&gt;0,M24*-1,-1000)</f>
        <v>-145.87</v>
      </c>
      <c r="O24" s="23">
        <f>IF(M24&gt;0,RANK(N24,N:N),0)</f>
        <v>16</v>
      </c>
    </row>
    <row r="25" spans="1:15" ht="13.5" customHeight="1">
      <c r="A25" s="66">
        <v>170</v>
      </c>
      <c r="B25" s="64" t="s">
        <v>21</v>
      </c>
      <c r="C25" s="64"/>
      <c r="D25" s="40" t="s">
        <v>155</v>
      </c>
      <c r="E25" s="40" t="s">
        <v>156</v>
      </c>
      <c r="F25" s="40" t="s">
        <v>28</v>
      </c>
      <c r="G25" s="6">
        <v>36.3</v>
      </c>
      <c r="H25" s="6">
        <v>37.17</v>
      </c>
      <c r="I25" s="6">
        <v>36.33</v>
      </c>
      <c r="J25" s="6">
        <v>36.44</v>
      </c>
      <c r="K25" s="6"/>
      <c r="L25" s="6"/>
      <c r="M25" s="22">
        <f>(G25*$G$4+H25*$H$4+I25*$I$4+J25*$J$4+K25*$K$4+L25*$L$4)</f>
        <v>146.24</v>
      </c>
      <c r="N25" s="22">
        <f>IF(M25&gt;0,M25*-1,-1000)</f>
        <v>-146.24</v>
      </c>
      <c r="O25" s="23">
        <f>IF(M25&gt;0,RANK(N25,N:N),0)</f>
        <v>17</v>
      </c>
    </row>
    <row r="26" spans="1:15" ht="13.5" customHeight="1">
      <c r="A26" s="66">
        <v>165</v>
      </c>
      <c r="B26" s="64" t="s">
        <v>21</v>
      </c>
      <c r="C26" s="64"/>
      <c r="D26" s="40" t="s">
        <v>154</v>
      </c>
      <c r="E26" s="40" t="s">
        <v>120</v>
      </c>
      <c r="F26" s="40" t="s">
        <v>43</v>
      </c>
      <c r="G26" s="6">
        <v>36.55</v>
      </c>
      <c r="H26" s="6">
        <v>36.35</v>
      </c>
      <c r="I26" s="6">
        <v>36.54</v>
      </c>
      <c r="J26" s="6">
        <v>36.99</v>
      </c>
      <c r="K26" s="6"/>
      <c r="L26" s="6"/>
      <c r="M26" s="22">
        <f>(G26*$G$4+H26*$H$4+I26*$I$4+J26*$J$4+K26*$K$4+L26*$L$4)</f>
        <v>146.43</v>
      </c>
      <c r="N26" s="22">
        <f>IF(M26&gt;0,M26*-1,-1000)</f>
        <v>-146.43</v>
      </c>
      <c r="O26" s="23">
        <f>IF(M26&gt;0,RANK(N26,N:N),0)</f>
        <v>18</v>
      </c>
    </row>
    <row r="27" spans="1:15" ht="13.5" customHeight="1">
      <c r="A27" s="66">
        <v>134</v>
      </c>
      <c r="B27" s="64" t="s">
        <v>21</v>
      </c>
      <c r="C27" s="64"/>
      <c r="D27" s="40" t="s">
        <v>148</v>
      </c>
      <c r="E27" s="40" t="s">
        <v>40</v>
      </c>
      <c r="F27" s="40" t="s">
        <v>64</v>
      </c>
      <c r="G27" s="6">
        <v>36.88</v>
      </c>
      <c r="H27" s="6">
        <v>36.35</v>
      </c>
      <c r="I27" s="6">
        <v>36.61</v>
      </c>
      <c r="J27" s="6">
        <v>36.71</v>
      </c>
      <c r="K27" s="6"/>
      <c r="L27" s="6"/>
      <c r="M27" s="22">
        <f>(G27*$G$4+H27*$H$4+I27*$I$4+J27*$J$4+K27*$K$4+L27*$L$4)</f>
        <v>146.55</v>
      </c>
      <c r="N27" s="22">
        <f>IF(M27&gt;0,M27*-1,-1000)</f>
        <v>-146.55</v>
      </c>
      <c r="O27" s="23">
        <f>IF(M27&gt;0,RANK(N27,N:N),0)</f>
        <v>19</v>
      </c>
    </row>
    <row r="28" spans="1:15" ht="13.5" customHeight="1">
      <c r="A28" s="85">
        <v>145</v>
      </c>
      <c r="B28" s="57" t="s">
        <v>21</v>
      </c>
      <c r="C28" s="57"/>
      <c r="D28" s="67" t="s">
        <v>151</v>
      </c>
      <c r="E28" s="63" t="s">
        <v>152</v>
      </c>
      <c r="F28" s="63" t="s">
        <v>150</v>
      </c>
      <c r="G28" s="6">
        <v>36.95</v>
      </c>
      <c r="H28" s="6">
        <v>36.9</v>
      </c>
      <c r="I28" s="6">
        <v>36.65</v>
      </c>
      <c r="J28" s="6">
        <v>36.79</v>
      </c>
      <c r="K28" s="6"/>
      <c r="L28" s="6"/>
      <c r="M28" s="22">
        <f>(G28*$G$4+H28*$H$4+I28*$I$4+J28*$J$4+K28*$K$4+L28*$L$4)</f>
        <v>147.29</v>
      </c>
      <c r="N28" s="22">
        <f>IF(M28&gt;0,M28*-1,-1000)</f>
        <v>-147.29</v>
      </c>
      <c r="O28" s="23">
        <f>IF(M28&gt;0,RANK(N28,N:N),0)</f>
        <v>20</v>
      </c>
    </row>
  </sheetData>
  <autoFilter ref="A8:P28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50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A51" sqref="A51:IV24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147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15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MIN(G9:G50)</f>
        <v>35.1</v>
      </c>
      <c r="H5" s="32">
        <f>MIN(H9:H50)</f>
        <v>35.13</v>
      </c>
      <c r="I5" s="32">
        <f>MIN(I9:I50)</f>
        <v>35.08</v>
      </c>
      <c r="J5" s="32">
        <f>MIN(J9:J50)</f>
        <v>35.1</v>
      </c>
      <c r="K5" s="32">
        <f>MIN(K9:K50)</f>
        <v>0</v>
      </c>
      <c r="L5" s="35">
        <f>MIN(L9:L50)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360</v>
      </c>
      <c r="B9" s="64" t="s">
        <v>70</v>
      </c>
      <c r="C9" s="64"/>
      <c r="D9" s="62" t="s">
        <v>49</v>
      </c>
      <c r="E9" s="68" t="s">
        <v>96</v>
      </c>
      <c r="F9" s="68" t="s">
        <v>28</v>
      </c>
      <c r="G9" s="6">
        <v>35.11</v>
      </c>
      <c r="H9" s="6">
        <v>35.13</v>
      </c>
      <c r="I9" s="6">
        <v>35.08</v>
      </c>
      <c r="J9" s="6">
        <v>35.1</v>
      </c>
      <c r="K9" s="6"/>
      <c r="L9" s="6"/>
      <c r="M9" s="22">
        <f aca="true" t="shared" si="0" ref="M9:M32">(G9*$G$4+H9*$H$4+I9*$I$4+J9*$J$4+K9*$K$4+L9*$L$4)</f>
        <v>140.42</v>
      </c>
      <c r="N9" s="22">
        <f aca="true" t="shared" si="1" ref="N9:N32">IF(M9&gt;0,M9*-1,-1000)</f>
        <v>-140.42</v>
      </c>
      <c r="O9" s="23">
        <f>IF(M9&gt;0,RANK(N9,N:N),0)</f>
        <v>1</v>
      </c>
    </row>
    <row r="10" spans="1:15" ht="13.5" customHeight="1">
      <c r="A10" s="59">
        <v>316</v>
      </c>
      <c r="B10" s="43" t="s">
        <v>70</v>
      </c>
      <c r="C10" s="43"/>
      <c r="D10" s="46" t="s">
        <v>29</v>
      </c>
      <c r="E10" s="45" t="s">
        <v>30</v>
      </c>
      <c r="F10" s="45" t="s">
        <v>28</v>
      </c>
      <c r="G10" s="6">
        <v>35.37</v>
      </c>
      <c r="H10" s="6">
        <v>35.22</v>
      </c>
      <c r="I10" s="6">
        <v>35.17</v>
      </c>
      <c r="J10" s="6">
        <v>35.19</v>
      </c>
      <c r="K10" s="6"/>
      <c r="L10" s="6"/>
      <c r="M10" s="22">
        <f t="shared" si="0"/>
        <v>140.95</v>
      </c>
      <c r="N10" s="22">
        <f t="shared" si="1"/>
        <v>-140.95</v>
      </c>
      <c r="O10" s="23">
        <f>IF(M10&gt;0,RANK(N10,N:N),0)</f>
        <v>2</v>
      </c>
    </row>
    <row r="11" spans="1:15" ht="13.5" customHeight="1">
      <c r="A11" s="59">
        <v>303</v>
      </c>
      <c r="B11" s="43" t="s">
        <v>70</v>
      </c>
      <c r="C11" s="43"/>
      <c r="D11" s="60" t="s">
        <v>81</v>
      </c>
      <c r="E11" s="60" t="s">
        <v>38</v>
      </c>
      <c r="F11" s="60" t="s">
        <v>52</v>
      </c>
      <c r="G11" s="6">
        <v>35.13</v>
      </c>
      <c r="H11" s="6">
        <v>35.32</v>
      </c>
      <c r="I11" s="6">
        <v>35.14</v>
      </c>
      <c r="J11" s="6">
        <v>35.46</v>
      </c>
      <c r="K11" s="6"/>
      <c r="L11" s="6"/>
      <c r="M11" s="22">
        <f t="shared" si="0"/>
        <v>141.05</v>
      </c>
      <c r="N11" s="22">
        <f t="shared" si="1"/>
        <v>-141.05</v>
      </c>
      <c r="O11" s="23">
        <f>IF(M11&gt;0,RANK(N11,N:N),0)</f>
        <v>3</v>
      </c>
    </row>
    <row r="12" spans="1:15" ht="13.5" customHeight="1">
      <c r="A12" s="59">
        <v>347</v>
      </c>
      <c r="B12" s="43" t="s">
        <v>70</v>
      </c>
      <c r="C12" s="43"/>
      <c r="D12" s="46" t="s">
        <v>99</v>
      </c>
      <c r="E12" s="45" t="s">
        <v>69</v>
      </c>
      <c r="F12" s="45" t="s">
        <v>47</v>
      </c>
      <c r="G12" s="6">
        <v>35.1</v>
      </c>
      <c r="H12" s="6">
        <v>35.29</v>
      </c>
      <c r="I12" s="6">
        <v>35.28</v>
      </c>
      <c r="J12" s="6">
        <v>35.39</v>
      </c>
      <c r="K12" s="6"/>
      <c r="L12" s="6"/>
      <c r="M12" s="22">
        <f t="shared" si="0"/>
        <v>141.06</v>
      </c>
      <c r="N12" s="22">
        <f t="shared" si="1"/>
        <v>-141.06</v>
      </c>
      <c r="O12" s="23">
        <f>IF(M12&gt;0,RANK(N12,N:N),0)</f>
        <v>4</v>
      </c>
    </row>
    <row r="13" spans="1:15" ht="13.5" customHeight="1">
      <c r="A13" s="59">
        <v>311</v>
      </c>
      <c r="B13" s="43" t="s">
        <v>70</v>
      </c>
      <c r="C13" s="43"/>
      <c r="D13" s="44" t="s">
        <v>39</v>
      </c>
      <c r="E13" s="44" t="s">
        <v>53</v>
      </c>
      <c r="F13" s="44" t="s">
        <v>33</v>
      </c>
      <c r="G13" s="6">
        <v>35.13</v>
      </c>
      <c r="H13" s="6">
        <v>35.2</v>
      </c>
      <c r="I13" s="6">
        <v>35.27</v>
      </c>
      <c r="J13" s="6">
        <v>35.49</v>
      </c>
      <c r="K13" s="6"/>
      <c r="L13" s="6"/>
      <c r="M13" s="22">
        <f t="shared" si="0"/>
        <v>141.09</v>
      </c>
      <c r="N13" s="22">
        <f t="shared" si="1"/>
        <v>-141.09</v>
      </c>
      <c r="O13" s="23">
        <f>IF(M13&gt;0,RANK(N13,N:N),0)</f>
        <v>5</v>
      </c>
    </row>
    <row r="14" spans="1:15" ht="13.5" customHeight="1">
      <c r="A14" s="59">
        <v>332</v>
      </c>
      <c r="B14" s="43" t="s">
        <v>70</v>
      </c>
      <c r="C14" s="43"/>
      <c r="D14" s="46" t="s">
        <v>58</v>
      </c>
      <c r="E14" s="45" t="s">
        <v>69</v>
      </c>
      <c r="F14" s="45" t="s">
        <v>23</v>
      </c>
      <c r="G14" s="6">
        <v>35.21</v>
      </c>
      <c r="H14" s="6">
        <v>35.23</v>
      </c>
      <c r="I14" s="6">
        <v>35.29</v>
      </c>
      <c r="J14" s="6">
        <v>35.45</v>
      </c>
      <c r="K14" s="6"/>
      <c r="L14" s="6"/>
      <c r="M14" s="22">
        <f t="shared" si="0"/>
        <v>141.18</v>
      </c>
      <c r="N14" s="22">
        <f t="shared" si="1"/>
        <v>-141.18</v>
      </c>
      <c r="O14" s="23">
        <f>IF(M14&gt;0,RANK(N14,N:N),0)</f>
        <v>6</v>
      </c>
    </row>
    <row r="15" spans="1:15" ht="13.5" customHeight="1">
      <c r="A15" s="59">
        <v>337</v>
      </c>
      <c r="B15" s="43" t="s">
        <v>70</v>
      </c>
      <c r="C15" s="43"/>
      <c r="D15" s="67" t="s">
        <v>58</v>
      </c>
      <c r="E15" s="63" t="s">
        <v>135</v>
      </c>
      <c r="F15" s="63" t="s">
        <v>47</v>
      </c>
      <c r="G15" s="6">
        <v>35.21</v>
      </c>
      <c r="H15" s="6">
        <v>35.31</v>
      </c>
      <c r="I15" s="6">
        <v>35.26</v>
      </c>
      <c r="J15" s="6">
        <v>35.47</v>
      </c>
      <c r="K15" s="6"/>
      <c r="L15" s="6"/>
      <c r="M15" s="22">
        <f t="shared" si="0"/>
        <v>141.25</v>
      </c>
      <c r="N15" s="22">
        <f t="shared" si="1"/>
        <v>-141.25</v>
      </c>
      <c r="O15" s="23">
        <f>IF(M15&gt;0,RANK(N15,N:N),0)</f>
        <v>7</v>
      </c>
    </row>
    <row r="16" spans="1:15" ht="13.5" customHeight="1">
      <c r="A16" s="59">
        <v>318</v>
      </c>
      <c r="B16" s="43" t="s">
        <v>70</v>
      </c>
      <c r="C16" s="43"/>
      <c r="D16" s="46" t="s">
        <v>32</v>
      </c>
      <c r="E16" s="45" t="s">
        <v>97</v>
      </c>
      <c r="F16" s="45" t="s">
        <v>86</v>
      </c>
      <c r="G16" s="6">
        <v>35.25</v>
      </c>
      <c r="H16" s="6">
        <v>35.3</v>
      </c>
      <c r="I16" s="6">
        <v>35.34</v>
      </c>
      <c r="J16" s="6">
        <v>35.39</v>
      </c>
      <c r="K16" s="6"/>
      <c r="L16" s="6"/>
      <c r="M16" s="22">
        <f t="shared" si="0"/>
        <v>141.28</v>
      </c>
      <c r="N16" s="22">
        <f t="shared" si="1"/>
        <v>-141.28</v>
      </c>
      <c r="O16" s="23">
        <f>IF(M16&gt;0,RANK(N16,N:N),0)</f>
        <v>8</v>
      </c>
    </row>
    <row r="17" spans="1:15" ht="13.5" customHeight="1">
      <c r="A17" s="59">
        <v>301</v>
      </c>
      <c r="B17" s="43" t="s">
        <v>70</v>
      </c>
      <c r="C17" s="43"/>
      <c r="D17" s="47" t="s">
        <v>83</v>
      </c>
      <c r="E17" s="48" t="s">
        <v>67</v>
      </c>
      <c r="F17" s="48" t="s">
        <v>47</v>
      </c>
      <c r="G17" s="6">
        <v>35.27</v>
      </c>
      <c r="H17" s="6">
        <v>35.25</v>
      </c>
      <c r="I17" s="6">
        <v>35.35</v>
      </c>
      <c r="J17" s="6">
        <v>35.47</v>
      </c>
      <c r="K17" s="6"/>
      <c r="L17" s="6"/>
      <c r="M17" s="22">
        <f t="shared" si="0"/>
        <v>141.34</v>
      </c>
      <c r="N17" s="22">
        <f t="shared" si="1"/>
        <v>-141.34</v>
      </c>
      <c r="O17" s="23">
        <f>IF(M17&gt;0,RANK(N17,N:N),0)</f>
        <v>9</v>
      </c>
    </row>
    <row r="18" spans="1:15" ht="13.5" customHeight="1">
      <c r="A18" s="59">
        <v>319</v>
      </c>
      <c r="B18" s="43" t="s">
        <v>70</v>
      </c>
      <c r="C18" s="61"/>
      <c r="D18" s="46" t="s">
        <v>88</v>
      </c>
      <c r="E18" s="45" t="s">
        <v>68</v>
      </c>
      <c r="F18" s="45" t="s">
        <v>86</v>
      </c>
      <c r="G18" s="6">
        <v>35.18</v>
      </c>
      <c r="H18" s="6">
        <v>35.45</v>
      </c>
      <c r="I18" s="6">
        <v>35.29</v>
      </c>
      <c r="J18" s="6">
        <v>35.54</v>
      </c>
      <c r="K18" s="6"/>
      <c r="L18" s="6"/>
      <c r="M18" s="22">
        <f t="shared" si="0"/>
        <v>141.46</v>
      </c>
      <c r="N18" s="22">
        <f t="shared" si="1"/>
        <v>-141.46</v>
      </c>
      <c r="O18" s="23">
        <f>IF(M18&gt;0,RANK(N18,N:N),0)</f>
        <v>10</v>
      </c>
    </row>
    <row r="19" spans="1:15" ht="13.5" customHeight="1">
      <c r="A19" s="59">
        <v>313</v>
      </c>
      <c r="B19" s="43" t="s">
        <v>70</v>
      </c>
      <c r="C19" s="43"/>
      <c r="D19" s="44" t="s">
        <v>104</v>
      </c>
      <c r="E19" s="44" t="s">
        <v>61</v>
      </c>
      <c r="F19" s="44" t="s">
        <v>102</v>
      </c>
      <c r="G19" s="6">
        <v>35.24</v>
      </c>
      <c r="H19" s="6">
        <v>35.46</v>
      </c>
      <c r="I19" s="6">
        <v>35.3</v>
      </c>
      <c r="J19" s="6">
        <v>35.54</v>
      </c>
      <c r="K19" s="6"/>
      <c r="L19" s="6"/>
      <c r="M19" s="22">
        <f t="shared" si="0"/>
        <v>141.54</v>
      </c>
      <c r="N19" s="22">
        <f t="shared" si="1"/>
        <v>-141.54</v>
      </c>
      <c r="O19" s="23">
        <f>IF(M19&gt;0,RANK(N19,N:N),0)</f>
        <v>11</v>
      </c>
    </row>
    <row r="20" spans="1:15" ht="13.5" customHeight="1">
      <c r="A20" s="59">
        <v>314</v>
      </c>
      <c r="B20" s="43" t="s">
        <v>70</v>
      </c>
      <c r="C20" s="61"/>
      <c r="D20" s="47" t="s">
        <v>39</v>
      </c>
      <c r="E20" s="45" t="s">
        <v>40</v>
      </c>
      <c r="F20" s="45" t="s">
        <v>33</v>
      </c>
      <c r="G20" s="6">
        <v>35.31</v>
      </c>
      <c r="H20" s="6">
        <v>35.4</v>
      </c>
      <c r="I20" s="6">
        <v>35.4</v>
      </c>
      <c r="J20" s="6">
        <v>35.43</v>
      </c>
      <c r="K20" s="6"/>
      <c r="L20" s="6"/>
      <c r="M20" s="22">
        <f t="shared" si="0"/>
        <v>141.54</v>
      </c>
      <c r="N20" s="22">
        <f t="shared" si="1"/>
        <v>-141.54</v>
      </c>
      <c r="O20" s="23">
        <f>IF(M20&gt;0,RANK(N20,N:N),0)</f>
        <v>11</v>
      </c>
    </row>
    <row r="21" spans="1:15" ht="13.5" customHeight="1">
      <c r="A21" s="59">
        <v>305</v>
      </c>
      <c r="B21" s="43" t="s">
        <v>70</v>
      </c>
      <c r="C21" s="43"/>
      <c r="D21" s="46" t="s">
        <v>83</v>
      </c>
      <c r="E21" s="45" t="s">
        <v>66</v>
      </c>
      <c r="F21" s="45" t="s">
        <v>47</v>
      </c>
      <c r="G21" s="6">
        <v>35.33</v>
      </c>
      <c r="H21" s="6">
        <v>35.38</v>
      </c>
      <c r="I21" s="6">
        <v>35.37</v>
      </c>
      <c r="J21" s="6">
        <v>35.51</v>
      </c>
      <c r="K21" s="6"/>
      <c r="L21" s="6"/>
      <c r="M21" s="22">
        <f t="shared" si="0"/>
        <v>141.59</v>
      </c>
      <c r="N21" s="22">
        <f t="shared" si="1"/>
        <v>-141.59</v>
      </c>
      <c r="O21" s="23">
        <f>IF(M21&gt;0,RANK(N21,N:N),0)</f>
        <v>13</v>
      </c>
    </row>
    <row r="22" spans="1:15" ht="13.5" customHeight="1">
      <c r="A22" s="59">
        <v>375</v>
      </c>
      <c r="B22" s="43" t="s">
        <v>70</v>
      </c>
      <c r="C22" s="43"/>
      <c r="D22" s="46" t="s">
        <v>130</v>
      </c>
      <c r="E22" s="45" t="s">
        <v>169</v>
      </c>
      <c r="F22" s="45" t="s">
        <v>47</v>
      </c>
      <c r="G22" s="6">
        <v>35.27</v>
      </c>
      <c r="H22" s="6">
        <v>35.48</v>
      </c>
      <c r="I22" s="6">
        <v>35.42</v>
      </c>
      <c r="J22" s="6">
        <v>35.42</v>
      </c>
      <c r="K22" s="6"/>
      <c r="L22" s="6"/>
      <c r="M22" s="22">
        <f t="shared" si="0"/>
        <v>141.59</v>
      </c>
      <c r="N22" s="22">
        <f t="shared" si="1"/>
        <v>-141.59</v>
      </c>
      <c r="O22" s="23">
        <f>IF(M22&gt;0,RANK(N22,N:N),0)</f>
        <v>13</v>
      </c>
    </row>
    <row r="23" spans="1:15" ht="13.5" customHeight="1">
      <c r="A23" s="59">
        <v>306</v>
      </c>
      <c r="B23" s="43" t="s">
        <v>70</v>
      </c>
      <c r="C23" s="43"/>
      <c r="D23" s="44" t="s">
        <v>88</v>
      </c>
      <c r="E23" s="44" t="s">
        <v>98</v>
      </c>
      <c r="F23" s="44" t="s">
        <v>86</v>
      </c>
      <c r="G23" s="6">
        <v>35.37</v>
      </c>
      <c r="H23" s="6">
        <v>35.42</v>
      </c>
      <c r="I23" s="6">
        <v>35.31</v>
      </c>
      <c r="J23" s="6">
        <v>35.53</v>
      </c>
      <c r="K23" s="6"/>
      <c r="L23" s="6"/>
      <c r="M23" s="22">
        <f t="shared" si="0"/>
        <v>141.63</v>
      </c>
      <c r="N23" s="22">
        <f t="shared" si="1"/>
        <v>-141.63</v>
      </c>
      <c r="O23" s="23">
        <f>IF(M23&gt;0,RANK(N23,N:N),0)</f>
        <v>15</v>
      </c>
    </row>
    <row r="24" spans="1:15" ht="13.5" customHeight="1">
      <c r="A24" s="59">
        <v>323</v>
      </c>
      <c r="B24" s="43" t="s">
        <v>70</v>
      </c>
      <c r="C24" s="43"/>
      <c r="D24" s="47" t="s">
        <v>100</v>
      </c>
      <c r="E24" s="45" t="s">
        <v>101</v>
      </c>
      <c r="F24" s="45" t="s">
        <v>102</v>
      </c>
      <c r="G24" s="6">
        <v>35.25</v>
      </c>
      <c r="H24" s="6">
        <v>35.42</v>
      </c>
      <c r="I24" s="6">
        <v>35.37</v>
      </c>
      <c r="J24" s="6">
        <v>35.59</v>
      </c>
      <c r="K24" s="6"/>
      <c r="L24" s="6"/>
      <c r="M24" s="22">
        <f t="shared" si="0"/>
        <v>141.63</v>
      </c>
      <c r="N24" s="22">
        <f t="shared" si="1"/>
        <v>-141.63</v>
      </c>
      <c r="O24" s="23">
        <f>IF(M24&gt;0,RANK(N24,N:N),0)</f>
        <v>15</v>
      </c>
    </row>
    <row r="25" spans="1:15" ht="13.5" customHeight="1">
      <c r="A25" s="59">
        <v>344</v>
      </c>
      <c r="B25" s="43" t="s">
        <v>70</v>
      </c>
      <c r="C25" s="43"/>
      <c r="D25" s="47" t="s">
        <v>60</v>
      </c>
      <c r="E25" s="45" t="s">
        <v>61</v>
      </c>
      <c r="F25" s="45" t="s">
        <v>33</v>
      </c>
      <c r="G25" s="6">
        <v>35.34</v>
      </c>
      <c r="H25" s="6">
        <v>35.36</v>
      </c>
      <c r="I25" s="6">
        <v>35.47</v>
      </c>
      <c r="J25" s="6">
        <v>35.57</v>
      </c>
      <c r="K25" s="6"/>
      <c r="L25" s="6"/>
      <c r="M25" s="22">
        <f t="shared" si="0"/>
        <v>141.74</v>
      </c>
      <c r="N25" s="22">
        <f t="shared" si="1"/>
        <v>-141.74</v>
      </c>
      <c r="O25" s="23">
        <f>IF(M25&gt;0,RANK(N25,N:N),0)</f>
        <v>17</v>
      </c>
    </row>
    <row r="26" spans="1:15" ht="13.5" customHeight="1">
      <c r="A26" s="59">
        <v>310</v>
      </c>
      <c r="B26" s="43" t="s">
        <v>70</v>
      </c>
      <c r="C26" s="43"/>
      <c r="D26" s="44" t="s">
        <v>32</v>
      </c>
      <c r="E26" s="44" t="s">
        <v>94</v>
      </c>
      <c r="F26" s="44" t="s">
        <v>86</v>
      </c>
      <c r="G26" s="6">
        <v>35.33</v>
      </c>
      <c r="H26" s="6">
        <v>35.46</v>
      </c>
      <c r="I26" s="6">
        <v>35.37</v>
      </c>
      <c r="J26" s="6">
        <v>35.59</v>
      </c>
      <c r="K26" s="6"/>
      <c r="L26" s="6"/>
      <c r="M26" s="22">
        <f t="shared" si="0"/>
        <v>141.75</v>
      </c>
      <c r="N26" s="22">
        <f t="shared" si="1"/>
        <v>-141.75</v>
      </c>
      <c r="O26" s="23">
        <f>IF(M26&gt;0,RANK(N26,N:N),0)</f>
        <v>18</v>
      </c>
    </row>
    <row r="27" spans="1:15" ht="13.5" customHeight="1">
      <c r="A27" s="59">
        <v>338</v>
      </c>
      <c r="B27" s="43" t="s">
        <v>70</v>
      </c>
      <c r="C27" s="43"/>
      <c r="D27" s="46" t="s">
        <v>85</v>
      </c>
      <c r="E27" s="45" t="s">
        <v>46</v>
      </c>
      <c r="F27" s="45" t="s">
        <v>28</v>
      </c>
      <c r="G27" s="6">
        <v>35.31</v>
      </c>
      <c r="H27" s="6">
        <v>35.45</v>
      </c>
      <c r="I27" s="6">
        <v>35.46</v>
      </c>
      <c r="J27" s="6">
        <v>35.53</v>
      </c>
      <c r="K27" s="6"/>
      <c r="L27" s="6"/>
      <c r="M27" s="22">
        <f t="shared" si="0"/>
        <v>141.75</v>
      </c>
      <c r="N27" s="22">
        <f t="shared" si="1"/>
        <v>-141.75</v>
      </c>
      <c r="O27" s="23">
        <f>IF(M27&gt;0,RANK(N27,N:N),0)</f>
        <v>18</v>
      </c>
    </row>
    <row r="28" spans="1:15" ht="13.5" customHeight="1">
      <c r="A28" s="59">
        <v>317</v>
      </c>
      <c r="B28" s="43" t="s">
        <v>70</v>
      </c>
      <c r="C28" s="43"/>
      <c r="D28" s="44" t="s">
        <v>82</v>
      </c>
      <c r="E28" s="44" t="s">
        <v>137</v>
      </c>
      <c r="F28" s="44" t="s">
        <v>26</v>
      </c>
      <c r="G28" s="6">
        <v>35.27</v>
      </c>
      <c r="H28" s="6">
        <v>35.55</v>
      </c>
      <c r="I28" s="6">
        <v>35.33</v>
      </c>
      <c r="J28" s="6">
        <v>35.62</v>
      </c>
      <c r="K28" s="6"/>
      <c r="L28" s="6"/>
      <c r="M28" s="22">
        <f t="shared" si="0"/>
        <v>141.77</v>
      </c>
      <c r="N28" s="22">
        <f t="shared" si="1"/>
        <v>-141.77</v>
      </c>
      <c r="O28" s="23">
        <f>IF(M28&gt;0,RANK(N28,N:N),0)</f>
        <v>20</v>
      </c>
    </row>
    <row r="29" spans="1:15" ht="13.5" customHeight="1">
      <c r="A29" s="59">
        <v>320</v>
      </c>
      <c r="B29" s="43" t="s">
        <v>70</v>
      </c>
      <c r="C29" s="43"/>
      <c r="D29" s="46" t="s">
        <v>123</v>
      </c>
      <c r="E29" s="45" t="s">
        <v>124</v>
      </c>
      <c r="F29" s="45" t="s">
        <v>52</v>
      </c>
      <c r="G29" s="6">
        <v>35.3</v>
      </c>
      <c r="H29" s="6">
        <v>35.55</v>
      </c>
      <c r="I29" s="6">
        <v>35.41</v>
      </c>
      <c r="J29" s="6">
        <v>35.6</v>
      </c>
      <c r="K29" s="6"/>
      <c r="L29" s="6"/>
      <c r="M29" s="22">
        <f t="shared" si="0"/>
        <v>141.86</v>
      </c>
      <c r="N29" s="22">
        <f t="shared" si="1"/>
        <v>-141.86</v>
      </c>
      <c r="O29" s="23">
        <f>IF(M29&gt;0,RANK(N29,N:N),0)</f>
        <v>21</v>
      </c>
    </row>
    <row r="30" spans="1:15" ht="13.5" customHeight="1">
      <c r="A30" s="59">
        <v>340</v>
      </c>
      <c r="B30" s="43" t="s">
        <v>70</v>
      </c>
      <c r="C30" s="43"/>
      <c r="D30" s="44" t="s">
        <v>77</v>
      </c>
      <c r="E30" s="44" t="s">
        <v>89</v>
      </c>
      <c r="F30" s="44" t="s">
        <v>54</v>
      </c>
      <c r="G30" s="6">
        <v>35.43</v>
      </c>
      <c r="H30" s="6">
        <v>35.47</v>
      </c>
      <c r="I30" s="6">
        <v>35.47</v>
      </c>
      <c r="J30" s="6">
        <v>35.51</v>
      </c>
      <c r="K30" s="6"/>
      <c r="L30" s="6"/>
      <c r="M30" s="22">
        <f t="shared" si="0"/>
        <v>141.88</v>
      </c>
      <c r="N30" s="22">
        <f t="shared" si="1"/>
        <v>-141.88</v>
      </c>
      <c r="O30" s="23">
        <f>IF(M30&gt;0,RANK(N30,N:N),0)</f>
        <v>22</v>
      </c>
    </row>
    <row r="31" spans="1:15" ht="13.5" customHeight="1">
      <c r="A31" s="59">
        <v>326</v>
      </c>
      <c r="B31" s="43" t="s">
        <v>70</v>
      </c>
      <c r="C31" s="61"/>
      <c r="D31" s="44" t="s">
        <v>51</v>
      </c>
      <c r="E31" s="44" t="s">
        <v>95</v>
      </c>
      <c r="F31" s="44" t="s">
        <v>23</v>
      </c>
      <c r="G31" s="6">
        <v>35.3</v>
      </c>
      <c r="H31" s="6">
        <v>35.52</v>
      </c>
      <c r="I31" s="6">
        <v>35.46</v>
      </c>
      <c r="J31" s="6">
        <v>35.65</v>
      </c>
      <c r="K31" s="6"/>
      <c r="L31" s="6"/>
      <c r="M31" s="22">
        <f t="shared" si="0"/>
        <v>141.93</v>
      </c>
      <c r="N31" s="22">
        <f t="shared" si="1"/>
        <v>-141.93</v>
      </c>
      <c r="O31" s="23">
        <f>IF(M31&gt;0,RANK(N31,N:N),0)</f>
        <v>23</v>
      </c>
    </row>
    <row r="32" spans="1:15" ht="13.5" customHeight="1">
      <c r="A32" s="59">
        <v>366</v>
      </c>
      <c r="B32" s="43" t="s">
        <v>70</v>
      </c>
      <c r="C32" s="43"/>
      <c r="D32" s="60" t="s">
        <v>118</v>
      </c>
      <c r="E32" s="60" t="s">
        <v>35</v>
      </c>
      <c r="F32" s="60" t="s">
        <v>86</v>
      </c>
      <c r="G32" s="6">
        <v>35.31</v>
      </c>
      <c r="H32" s="6">
        <v>35.52</v>
      </c>
      <c r="I32" s="6">
        <v>35.54</v>
      </c>
      <c r="J32" s="6">
        <v>35.64</v>
      </c>
      <c r="K32" s="6"/>
      <c r="L32" s="6"/>
      <c r="M32" s="22">
        <f t="shared" si="0"/>
        <v>142.01</v>
      </c>
      <c r="N32" s="22">
        <f t="shared" si="1"/>
        <v>-142.01</v>
      </c>
      <c r="O32" s="23">
        <f>IF(M32&gt;0,RANK(N32,N:N),0)</f>
        <v>24</v>
      </c>
    </row>
    <row r="33" spans="1:15" ht="13.5" customHeight="1">
      <c r="A33" s="59">
        <v>341</v>
      </c>
      <c r="B33" s="43" t="s">
        <v>70</v>
      </c>
      <c r="C33" s="43"/>
      <c r="D33" s="55" t="s">
        <v>91</v>
      </c>
      <c r="E33" s="55" t="s">
        <v>56</v>
      </c>
      <c r="F33" s="55" t="s">
        <v>23</v>
      </c>
      <c r="G33" s="6">
        <v>35.41</v>
      </c>
      <c r="H33" s="6">
        <v>35.55</v>
      </c>
      <c r="I33" s="6">
        <v>35.46</v>
      </c>
      <c r="J33" s="6">
        <v>35.61</v>
      </c>
      <c r="K33" s="6"/>
      <c r="L33" s="6"/>
      <c r="M33" s="22">
        <f aca="true" t="shared" si="2" ref="M33:M44">(G33*$G$4+H33*$H$4+I33*$I$4+J33*$J$4+K33*$K$4+L33*$L$4)</f>
        <v>142.03</v>
      </c>
      <c r="N33" s="22">
        <f aca="true" t="shared" si="3" ref="N33:N44">IF(M33&gt;0,M33*-1,-1000)</f>
        <v>-142.03</v>
      </c>
      <c r="O33" s="23">
        <f>IF(M33&gt;0,RANK(N33,N:N),0)</f>
        <v>25</v>
      </c>
    </row>
    <row r="34" spans="1:15" ht="13.5" customHeight="1">
      <c r="A34" s="59">
        <v>307</v>
      </c>
      <c r="B34" s="43" t="s">
        <v>70</v>
      </c>
      <c r="C34" s="61"/>
      <c r="D34" s="47" t="s">
        <v>41</v>
      </c>
      <c r="E34" s="45" t="s">
        <v>42</v>
      </c>
      <c r="F34" s="45" t="s">
        <v>43</v>
      </c>
      <c r="G34" s="6">
        <v>35.36</v>
      </c>
      <c r="H34" s="6">
        <v>35.51</v>
      </c>
      <c r="I34" s="6">
        <v>35.51</v>
      </c>
      <c r="J34" s="6">
        <v>35.67</v>
      </c>
      <c r="K34" s="6"/>
      <c r="L34" s="6"/>
      <c r="M34" s="22">
        <f t="shared" si="2"/>
        <v>142.05</v>
      </c>
      <c r="N34" s="22">
        <f t="shared" si="3"/>
        <v>-142.05</v>
      </c>
      <c r="O34" s="23">
        <f>IF(M34&gt;0,RANK(N34,N:N),0)</f>
        <v>26</v>
      </c>
    </row>
    <row r="35" spans="1:15" ht="13.5" customHeight="1">
      <c r="A35" s="59">
        <v>328</v>
      </c>
      <c r="B35" s="43" t="s">
        <v>70</v>
      </c>
      <c r="C35" s="61"/>
      <c r="D35" s="44" t="s">
        <v>128</v>
      </c>
      <c r="E35" s="44" t="s">
        <v>140</v>
      </c>
      <c r="F35" s="44" t="s">
        <v>52</v>
      </c>
      <c r="G35" s="6">
        <v>35.44</v>
      </c>
      <c r="H35" s="6">
        <v>35.52</v>
      </c>
      <c r="I35" s="6">
        <v>35.45</v>
      </c>
      <c r="J35" s="6">
        <v>35.69</v>
      </c>
      <c r="K35" s="6"/>
      <c r="L35" s="6"/>
      <c r="M35" s="22">
        <f t="shared" si="2"/>
        <v>142.1</v>
      </c>
      <c r="N35" s="22">
        <f t="shared" si="3"/>
        <v>-142.1</v>
      </c>
      <c r="O35" s="23">
        <f>IF(M35&gt;0,RANK(N35,N:N),0)</f>
        <v>27</v>
      </c>
    </row>
    <row r="36" spans="1:15" ht="13.5" customHeight="1">
      <c r="A36" s="59">
        <v>356</v>
      </c>
      <c r="B36" s="43" t="s">
        <v>70</v>
      </c>
      <c r="C36" s="43"/>
      <c r="D36" s="47" t="s">
        <v>151</v>
      </c>
      <c r="E36" s="45" t="s">
        <v>67</v>
      </c>
      <c r="F36" s="45" t="s">
        <v>150</v>
      </c>
      <c r="G36" s="6">
        <v>35.49</v>
      </c>
      <c r="H36" s="6">
        <v>35.44</v>
      </c>
      <c r="I36" s="6">
        <v>35.45</v>
      </c>
      <c r="J36" s="6">
        <v>35.72</v>
      </c>
      <c r="K36" s="6"/>
      <c r="L36" s="6"/>
      <c r="M36" s="22">
        <f t="shared" si="2"/>
        <v>142.1</v>
      </c>
      <c r="N36" s="22">
        <f t="shared" si="3"/>
        <v>-142.1</v>
      </c>
      <c r="O36" s="23">
        <f>IF(M36&gt;0,RANK(N36,N:N),0)</f>
        <v>27</v>
      </c>
    </row>
    <row r="37" spans="1:15" ht="13.5" customHeight="1">
      <c r="A37" s="59">
        <v>376</v>
      </c>
      <c r="B37" s="43" t="s">
        <v>70</v>
      </c>
      <c r="C37" s="61"/>
      <c r="D37" s="46" t="s">
        <v>162</v>
      </c>
      <c r="E37" s="45" t="s">
        <v>164</v>
      </c>
      <c r="F37" s="45" t="s">
        <v>28</v>
      </c>
      <c r="G37" s="6">
        <v>35.41</v>
      </c>
      <c r="H37" s="6">
        <v>35.45</v>
      </c>
      <c r="I37" s="6">
        <v>35.61</v>
      </c>
      <c r="J37" s="6">
        <v>35.65</v>
      </c>
      <c r="K37" s="6"/>
      <c r="L37" s="6"/>
      <c r="M37" s="22">
        <f t="shared" si="2"/>
        <v>142.12</v>
      </c>
      <c r="N37" s="22">
        <f t="shared" si="3"/>
        <v>-142.12</v>
      </c>
      <c r="O37" s="23">
        <f>IF(M37&gt;0,RANK(N37,N:N),0)</f>
        <v>29</v>
      </c>
    </row>
    <row r="38" spans="1:15" ht="13.5" customHeight="1">
      <c r="A38" s="59">
        <v>377</v>
      </c>
      <c r="B38" s="43" t="s">
        <v>70</v>
      </c>
      <c r="C38" s="43"/>
      <c r="D38" s="60" t="s">
        <v>157</v>
      </c>
      <c r="E38" s="60" t="s">
        <v>165</v>
      </c>
      <c r="F38" s="60" t="s">
        <v>28</v>
      </c>
      <c r="G38" s="6">
        <v>35.36</v>
      </c>
      <c r="H38" s="6">
        <v>35.61</v>
      </c>
      <c r="I38" s="6">
        <v>35.51</v>
      </c>
      <c r="J38" s="6">
        <v>35.69</v>
      </c>
      <c r="K38" s="6"/>
      <c r="L38" s="6"/>
      <c r="M38" s="22">
        <f t="shared" si="2"/>
        <v>142.17</v>
      </c>
      <c r="N38" s="22">
        <f t="shared" si="3"/>
        <v>-142.17</v>
      </c>
      <c r="O38" s="23">
        <f>IF(M38&gt;0,RANK(N38,N:N),0)</f>
        <v>30</v>
      </c>
    </row>
    <row r="39" spans="1:15" ht="13.5" customHeight="1">
      <c r="A39" s="59">
        <v>352</v>
      </c>
      <c r="B39" s="43" t="s">
        <v>70</v>
      </c>
      <c r="C39" s="43"/>
      <c r="D39" s="67" t="s">
        <v>118</v>
      </c>
      <c r="E39" s="63" t="s">
        <v>45</v>
      </c>
      <c r="F39" s="63" t="s">
        <v>86</v>
      </c>
      <c r="G39" s="6">
        <v>35.38</v>
      </c>
      <c r="H39" s="6">
        <v>35.56</v>
      </c>
      <c r="I39" s="6">
        <v>35.61</v>
      </c>
      <c r="J39" s="6">
        <v>35.63</v>
      </c>
      <c r="K39" s="6"/>
      <c r="L39" s="6"/>
      <c r="M39" s="22">
        <f t="shared" si="2"/>
        <v>142.18</v>
      </c>
      <c r="N39" s="22">
        <f t="shared" si="3"/>
        <v>-142.18</v>
      </c>
      <c r="O39" s="23">
        <f>IF(M39&gt;0,RANK(N39,N:N),0)</f>
        <v>31</v>
      </c>
    </row>
    <row r="40" spans="1:15" ht="13.5" customHeight="1">
      <c r="A40" s="59">
        <v>335</v>
      </c>
      <c r="B40" s="61" t="s">
        <v>70</v>
      </c>
      <c r="C40" s="43"/>
      <c r="D40" s="46" t="s">
        <v>158</v>
      </c>
      <c r="E40" s="45" t="s">
        <v>56</v>
      </c>
      <c r="F40" s="45" t="s">
        <v>72</v>
      </c>
      <c r="G40" s="6">
        <v>35.49</v>
      </c>
      <c r="H40" s="6">
        <v>35.55</v>
      </c>
      <c r="I40" s="6">
        <v>35.56</v>
      </c>
      <c r="J40" s="6">
        <v>35.59</v>
      </c>
      <c r="K40" s="6"/>
      <c r="L40" s="6"/>
      <c r="M40" s="22">
        <f t="shared" si="2"/>
        <v>142.19</v>
      </c>
      <c r="N40" s="22">
        <f t="shared" si="3"/>
        <v>-142.19</v>
      </c>
      <c r="O40" s="23">
        <f>IF(M40&gt;0,RANK(N40,N:N),0)</f>
        <v>32</v>
      </c>
    </row>
    <row r="41" spans="1:15" ht="13.5" customHeight="1">
      <c r="A41" s="59">
        <v>370</v>
      </c>
      <c r="B41" s="43" t="s">
        <v>70</v>
      </c>
      <c r="C41" s="43"/>
      <c r="D41" s="44" t="s">
        <v>149</v>
      </c>
      <c r="E41" s="44" t="s">
        <v>78</v>
      </c>
      <c r="F41" s="44" t="s">
        <v>150</v>
      </c>
      <c r="G41" s="6">
        <v>35.67</v>
      </c>
      <c r="H41" s="6">
        <v>35.5</v>
      </c>
      <c r="I41" s="6">
        <v>35.45</v>
      </c>
      <c r="J41" s="6">
        <v>35.67</v>
      </c>
      <c r="K41" s="6"/>
      <c r="L41" s="6"/>
      <c r="M41" s="22">
        <f t="shared" si="2"/>
        <v>142.29</v>
      </c>
      <c r="N41" s="22">
        <f t="shared" si="3"/>
        <v>-142.29</v>
      </c>
      <c r="O41" s="23">
        <f>IF(M41&gt;0,RANK(N41,N:N),0)</f>
        <v>33</v>
      </c>
    </row>
    <row r="42" spans="1:15" ht="13.5" customHeight="1">
      <c r="A42" s="59">
        <v>321</v>
      </c>
      <c r="B42" s="43" t="s">
        <v>70</v>
      </c>
      <c r="C42" s="43"/>
      <c r="D42" s="40" t="s">
        <v>87</v>
      </c>
      <c r="E42" s="40" t="s">
        <v>44</v>
      </c>
      <c r="F42" s="40" t="s">
        <v>23</v>
      </c>
      <c r="G42" s="6">
        <v>35.41</v>
      </c>
      <c r="H42" s="6">
        <v>35.65</v>
      </c>
      <c r="I42" s="6">
        <v>35.44</v>
      </c>
      <c r="J42" s="6">
        <v>35.81</v>
      </c>
      <c r="K42" s="6"/>
      <c r="L42" s="6"/>
      <c r="M42" s="22">
        <f t="shared" si="2"/>
        <v>142.31</v>
      </c>
      <c r="N42" s="22">
        <f t="shared" si="3"/>
        <v>-142.31</v>
      </c>
      <c r="O42" s="23">
        <f>IF(M42&gt;0,RANK(N42,N:N),0)</f>
        <v>34</v>
      </c>
    </row>
    <row r="43" spans="1:15" ht="13.5" customHeight="1">
      <c r="A43" s="59">
        <v>324</v>
      </c>
      <c r="B43" s="43" t="s">
        <v>70</v>
      </c>
      <c r="C43" s="43"/>
      <c r="D43" s="47" t="s">
        <v>138</v>
      </c>
      <c r="E43" s="45" t="s">
        <v>139</v>
      </c>
      <c r="F43" s="45" t="s">
        <v>31</v>
      </c>
      <c r="G43" s="6">
        <v>35.42</v>
      </c>
      <c r="H43" s="6">
        <v>35.62</v>
      </c>
      <c r="I43" s="6">
        <v>35.66</v>
      </c>
      <c r="J43" s="6">
        <v>35.66</v>
      </c>
      <c r="K43" s="6"/>
      <c r="L43" s="6"/>
      <c r="M43" s="22">
        <f t="shared" si="2"/>
        <v>142.36</v>
      </c>
      <c r="N43" s="22">
        <f t="shared" si="3"/>
        <v>-142.36</v>
      </c>
      <c r="O43" s="23">
        <f>IF(M43&gt;0,RANK(N43,N:N),0)</f>
        <v>35</v>
      </c>
    </row>
    <row r="44" spans="1:15" ht="13.5" customHeight="1">
      <c r="A44" s="59">
        <v>330</v>
      </c>
      <c r="B44" s="43" t="s">
        <v>70</v>
      </c>
      <c r="C44" s="61"/>
      <c r="D44" s="53" t="s">
        <v>62</v>
      </c>
      <c r="E44" s="53" t="s">
        <v>63</v>
      </c>
      <c r="F44" s="53" t="s">
        <v>150</v>
      </c>
      <c r="G44" s="6">
        <v>35.45</v>
      </c>
      <c r="H44" s="6">
        <v>35.6</v>
      </c>
      <c r="I44" s="6">
        <v>35.57</v>
      </c>
      <c r="J44" s="6">
        <v>35.74</v>
      </c>
      <c r="K44" s="6"/>
      <c r="L44" s="6"/>
      <c r="M44" s="22">
        <f t="shared" si="2"/>
        <v>142.36</v>
      </c>
      <c r="N44" s="22">
        <f t="shared" si="3"/>
        <v>-142.36</v>
      </c>
      <c r="O44" s="23">
        <f>IF(M44&gt;0,RANK(N44,N:N),0)</f>
        <v>35</v>
      </c>
    </row>
    <row r="45" spans="1:15" ht="13.5" customHeight="1">
      <c r="A45" s="59">
        <v>325</v>
      </c>
      <c r="B45" s="43" t="s">
        <v>70</v>
      </c>
      <c r="C45" s="43"/>
      <c r="D45" s="46" t="s">
        <v>90</v>
      </c>
      <c r="E45" s="45" t="s">
        <v>66</v>
      </c>
      <c r="F45" s="45" t="s">
        <v>86</v>
      </c>
      <c r="G45" s="6">
        <v>35.48</v>
      </c>
      <c r="H45" s="6">
        <v>35.66</v>
      </c>
      <c r="I45" s="6">
        <v>35.54</v>
      </c>
      <c r="J45" s="6">
        <v>35.72</v>
      </c>
      <c r="K45" s="6"/>
      <c r="L45" s="6"/>
      <c r="M45" s="22">
        <f aca="true" t="shared" si="4" ref="M45:M50">(G45*$G$4+H45*$H$4+I45*$I$4+J45*$J$4+K45*$K$4+L45*$L$4)</f>
        <v>142.4</v>
      </c>
      <c r="N45" s="22">
        <f aca="true" t="shared" si="5" ref="N45:N50">IF(M45&gt;0,M45*-1,-1000)</f>
        <v>-142.4</v>
      </c>
      <c r="O45" s="23">
        <f>IF(M45&gt;0,RANK(N45,N:N),0)</f>
        <v>37</v>
      </c>
    </row>
    <row r="46" spans="1:15" ht="13.5" customHeight="1">
      <c r="A46" s="59">
        <v>327</v>
      </c>
      <c r="B46" s="43" t="s">
        <v>70</v>
      </c>
      <c r="C46" s="61"/>
      <c r="D46" s="44" t="s">
        <v>136</v>
      </c>
      <c r="E46" s="44" t="s">
        <v>78</v>
      </c>
      <c r="F46" s="44" t="s">
        <v>23</v>
      </c>
      <c r="G46" s="6">
        <v>35.51</v>
      </c>
      <c r="H46" s="6">
        <v>35.65</v>
      </c>
      <c r="I46" s="6">
        <v>35.57</v>
      </c>
      <c r="J46" s="6">
        <v>35.68</v>
      </c>
      <c r="K46" s="6"/>
      <c r="L46" s="6"/>
      <c r="M46" s="22">
        <f t="shared" si="4"/>
        <v>142.41</v>
      </c>
      <c r="N46" s="22">
        <f t="shared" si="5"/>
        <v>-142.41</v>
      </c>
      <c r="O46" s="23">
        <f>IF(M46&gt;0,RANK(N46,N:N),0)</f>
        <v>38</v>
      </c>
    </row>
    <row r="47" spans="1:15" ht="13.5" customHeight="1">
      <c r="A47" s="59">
        <v>322</v>
      </c>
      <c r="B47" s="43" t="s">
        <v>70</v>
      </c>
      <c r="C47" s="43"/>
      <c r="D47" s="46" t="s">
        <v>24</v>
      </c>
      <c r="E47" s="45" t="s">
        <v>25</v>
      </c>
      <c r="F47" s="45" t="s">
        <v>26</v>
      </c>
      <c r="G47" s="6">
        <v>35.4</v>
      </c>
      <c r="H47" s="6">
        <v>35.73</v>
      </c>
      <c r="I47" s="6">
        <v>35.58</v>
      </c>
      <c r="J47" s="6">
        <v>35.84</v>
      </c>
      <c r="K47" s="6"/>
      <c r="L47" s="6"/>
      <c r="M47" s="22">
        <f t="shared" si="4"/>
        <v>142.55</v>
      </c>
      <c r="N47" s="22">
        <f t="shared" si="5"/>
        <v>-142.55</v>
      </c>
      <c r="O47" s="23">
        <f>IF(M47&gt;0,RANK(N47,N:N),0)</f>
        <v>39</v>
      </c>
    </row>
    <row r="48" spans="1:15" ht="13.5" customHeight="1">
      <c r="A48" s="59">
        <v>343</v>
      </c>
      <c r="B48" s="43" t="s">
        <v>70</v>
      </c>
      <c r="C48" s="43"/>
      <c r="D48" s="46" t="s">
        <v>144</v>
      </c>
      <c r="E48" s="45" t="s">
        <v>127</v>
      </c>
      <c r="F48" s="45" t="s">
        <v>31</v>
      </c>
      <c r="G48" s="6">
        <v>35.6</v>
      </c>
      <c r="H48" s="6">
        <v>35.62</v>
      </c>
      <c r="I48" s="6">
        <v>35.6</v>
      </c>
      <c r="J48" s="6">
        <v>35.74</v>
      </c>
      <c r="K48" s="6"/>
      <c r="L48" s="6"/>
      <c r="M48" s="22">
        <f t="shared" si="4"/>
        <v>142.56</v>
      </c>
      <c r="N48" s="22">
        <f t="shared" si="5"/>
        <v>-142.56</v>
      </c>
      <c r="O48" s="23">
        <f>IF(M48&gt;0,RANK(N48,N:N),0)</f>
        <v>40</v>
      </c>
    </row>
    <row r="49" spans="1:15" ht="13.5" customHeight="1">
      <c r="A49" s="59">
        <v>364</v>
      </c>
      <c r="B49" s="43" t="s">
        <v>70</v>
      </c>
      <c r="C49" s="43"/>
      <c r="D49" s="67" t="s">
        <v>92</v>
      </c>
      <c r="E49" s="63" t="s">
        <v>93</v>
      </c>
      <c r="F49" s="63" t="s">
        <v>48</v>
      </c>
      <c r="G49" s="6">
        <v>35.76</v>
      </c>
      <c r="H49" s="6">
        <v>35.74</v>
      </c>
      <c r="I49" s="6">
        <v>35.7</v>
      </c>
      <c r="J49" s="6">
        <v>35.87</v>
      </c>
      <c r="K49" s="6"/>
      <c r="L49" s="6"/>
      <c r="M49" s="22">
        <f t="shared" si="4"/>
        <v>143.07</v>
      </c>
      <c r="N49" s="22">
        <f t="shared" si="5"/>
        <v>-143.07</v>
      </c>
      <c r="O49" s="23">
        <f>IF(M49&gt;0,RANK(N49,N:N),0)</f>
        <v>41</v>
      </c>
    </row>
    <row r="50" spans="1:15" ht="13.5" customHeight="1">
      <c r="A50" s="59">
        <v>372</v>
      </c>
      <c r="B50" s="43" t="s">
        <v>70</v>
      </c>
      <c r="C50" s="43"/>
      <c r="D50" s="46" t="s">
        <v>144</v>
      </c>
      <c r="E50" s="45" t="s">
        <v>159</v>
      </c>
      <c r="F50" s="58" t="s">
        <v>31</v>
      </c>
      <c r="G50" s="6">
        <v>35.72</v>
      </c>
      <c r="H50" s="6">
        <v>35.77</v>
      </c>
      <c r="I50" s="6">
        <v>35.96</v>
      </c>
      <c r="J50" s="6">
        <v>36.16</v>
      </c>
      <c r="K50" s="6"/>
      <c r="L50" s="6"/>
      <c r="M50" s="22">
        <f t="shared" si="4"/>
        <v>143.61</v>
      </c>
      <c r="N50" s="22">
        <f t="shared" si="5"/>
        <v>-143.61</v>
      </c>
      <c r="O50" s="23">
        <f>IF(M50&gt;0,RANK(N50,N:N),0)</f>
        <v>42</v>
      </c>
    </row>
  </sheetData>
  <autoFilter ref="A8:P50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21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C23" sqref="C2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147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108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19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MIN(G9:G21)</f>
        <v>35.24</v>
      </c>
      <c r="H5" s="32">
        <f>MIN(H9:H21)</f>
        <v>35.35</v>
      </c>
      <c r="I5" s="32">
        <f>MIN(I9:I21)</f>
        <v>35.07</v>
      </c>
      <c r="J5" s="32">
        <f>MIN(J9:J21)</f>
        <v>35.39</v>
      </c>
      <c r="K5" s="32">
        <f>MIN(K9:K21)</f>
        <v>0</v>
      </c>
      <c r="L5" s="35">
        <f>MIN(L9:L21)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16</v>
      </c>
      <c r="C7" s="28" t="s">
        <v>17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18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501</v>
      </c>
      <c r="B9" s="64" t="s">
        <v>105</v>
      </c>
      <c r="C9" s="64"/>
      <c r="D9" s="67" t="s">
        <v>39</v>
      </c>
      <c r="E9" s="70" t="s">
        <v>73</v>
      </c>
      <c r="F9" s="62" t="s">
        <v>33</v>
      </c>
      <c r="G9" s="6">
        <v>35.24</v>
      </c>
      <c r="H9" s="6">
        <v>35.35</v>
      </c>
      <c r="I9" s="6">
        <v>35.24</v>
      </c>
      <c r="J9" s="6">
        <v>35.39</v>
      </c>
      <c r="K9" s="6"/>
      <c r="L9" s="6"/>
      <c r="M9" s="22">
        <f aca="true" t="shared" si="0" ref="M9:M21">(G9*$G$4+H9*$H$4+I9*$I$4+J9*$J$4+K9*$K$4+L9*$L$4)</f>
        <v>141.22</v>
      </c>
      <c r="N9" s="22">
        <f aca="true" t="shared" si="1" ref="N9:N21">IF(M9&gt;0,M9*-1,-1000)</f>
        <v>-141.22</v>
      </c>
      <c r="O9" s="23">
        <f>IF(M9&gt;0,RANK(N9,N:N),0)</f>
        <v>1</v>
      </c>
    </row>
    <row r="10" spans="1:15" ht="13.5" customHeight="1">
      <c r="A10" s="59">
        <v>506</v>
      </c>
      <c r="B10" s="43" t="s">
        <v>105</v>
      </c>
      <c r="C10" s="43"/>
      <c r="D10" s="44" t="s">
        <v>76</v>
      </c>
      <c r="E10" s="44" t="s">
        <v>65</v>
      </c>
      <c r="F10" s="44" t="s">
        <v>28</v>
      </c>
      <c r="G10" s="6">
        <v>35.26</v>
      </c>
      <c r="H10" s="6">
        <v>35.39</v>
      </c>
      <c r="I10" s="6">
        <v>35.41</v>
      </c>
      <c r="J10" s="6">
        <v>35.44</v>
      </c>
      <c r="K10" s="6"/>
      <c r="L10" s="6"/>
      <c r="M10" s="22">
        <f t="shared" si="0"/>
        <v>141.5</v>
      </c>
      <c r="N10" s="22">
        <f t="shared" si="1"/>
        <v>-141.5</v>
      </c>
      <c r="O10" s="23">
        <f>IF(M10&gt;0,RANK(N10,N:N),0)</f>
        <v>2</v>
      </c>
    </row>
    <row r="11" spans="1:15" ht="13.5" customHeight="1">
      <c r="A11" s="59">
        <v>519</v>
      </c>
      <c r="B11" s="43" t="s">
        <v>105</v>
      </c>
      <c r="C11" s="43"/>
      <c r="D11" s="46" t="s">
        <v>163</v>
      </c>
      <c r="E11" s="45" t="s">
        <v>44</v>
      </c>
      <c r="F11" s="45" t="s">
        <v>28</v>
      </c>
      <c r="G11" s="6">
        <v>35.38</v>
      </c>
      <c r="H11" s="6">
        <v>35.51</v>
      </c>
      <c r="I11" s="6">
        <v>35.07</v>
      </c>
      <c r="J11" s="6">
        <v>35.58</v>
      </c>
      <c r="K11" s="6"/>
      <c r="L11" s="6"/>
      <c r="M11" s="22">
        <f t="shared" si="0"/>
        <v>141.54</v>
      </c>
      <c r="N11" s="22">
        <f t="shared" si="1"/>
        <v>-141.54</v>
      </c>
      <c r="O11" s="23">
        <f>IF(M11&gt;0,RANK(N11,N:N),0)</f>
        <v>3</v>
      </c>
    </row>
    <row r="12" spans="1:15" ht="13.5" customHeight="1">
      <c r="A12" s="59">
        <v>505</v>
      </c>
      <c r="B12" s="43" t="s">
        <v>105</v>
      </c>
      <c r="C12" s="43"/>
      <c r="D12" s="44" t="s">
        <v>71</v>
      </c>
      <c r="E12" s="44" t="s">
        <v>75</v>
      </c>
      <c r="F12" s="44" t="s">
        <v>72</v>
      </c>
      <c r="G12" s="6">
        <v>35.33</v>
      </c>
      <c r="H12" s="6">
        <v>35.48</v>
      </c>
      <c r="I12" s="6">
        <v>35.36</v>
      </c>
      <c r="J12" s="6">
        <v>35.52</v>
      </c>
      <c r="K12" s="6"/>
      <c r="L12" s="6"/>
      <c r="M12" s="22">
        <f t="shared" si="0"/>
        <v>141.69</v>
      </c>
      <c r="N12" s="22">
        <f t="shared" si="1"/>
        <v>-141.69</v>
      </c>
      <c r="O12" s="23">
        <f>IF(M12&gt;0,RANK(N12,N:N),0)</f>
        <v>4</v>
      </c>
    </row>
    <row r="13" spans="1:15" ht="13.5" customHeight="1">
      <c r="A13" s="59">
        <v>517</v>
      </c>
      <c r="B13" s="43" t="s">
        <v>105</v>
      </c>
      <c r="C13" s="43"/>
      <c r="D13" s="46" t="s">
        <v>118</v>
      </c>
      <c r="E13" s="45" t="s">
        <v>131</v>
      </c>
      <c r="F13" s="45" t="s">
        <v>86</v>
      </c>
      <c r="G13" s="6">
        <v>35.33</v>
      </c>
      <c r="H13" s="6">
        <v>35.5</v>
      </c>
      <c r="I13" s="6">
        <v>35.43</v>
      </c>
      <c r="J13" s="6">
        <v>35.67</v>
      </c>
      <c r="K13" s="6"/>
      <c r="L13" s="6"/>
      <c r="M13" s="22">
        <f t="shared" si="0"/>
        <v>141.93</v>
      </c>
      <c r="N13" s="22">
        <f t="shared" si="1"/>
        <v>-141.93</v>
      </c>
      <c r="O13" s="23">
        <f>IF(M13&gt;0,RANK(N13,N:N),0)</f>
        <v>5</v>
      </c>
    </row>
    <row r="14" spans="1:15" ht="13.5" customHeight="1">
      <c r="A14" s="59">
        <v>513</v>
      </c>
      <c r="B14" s="43" t="s">
        <v>105</v>
      </c>
      <c r="C14" s="43"/>
      <c r="D14" s="44" t="s">
        <v>62</v>
      </c>
      <c r="E14" s="44" t="s">
        <v>79</v>
      </c>
      <c r="F14" s="44" t="s">
        <v>150</v>
      </c>
      <c r="G14" s="6">
        <v>35.47</v>
      </c>
      <c r="H14" s="6">
        <v>35.65</v>
      </c>
      <c r="I14" s="6">
        <v>35.42</v>
      </c>
      <c r="J14" s="6">
        <v>35.67</v>
      </c>
      <c r="K14" s="6"/>
      <c r="L14" s="6"/>
      <c r="M14" s="22">
        <f t="shared" si="0"/>
        <v>142.21</v>
      </c>
      <c r="N14" s="22">
        <f t="shared" si="1"/>
        <v>-142.21</v>
      </c>
      <c r="O14" s="23">
        <f>IF(M14&gt;0,RANK(N14,N:N),0)</f>
        <v>6</v>
      </c>
    </row>
    <row r="15" spans="1:15" ht="13.5" customHeight="1">
      <c r="A15" s="59">
        <v>508</v>
      </c>
      <c r="B15" s="43" t="s">
        <v>105</v>
      </c>
      <c r="C15" s="43"/>
      <c r="D15" s="44" t="s">
        <v>143</v>
      </c>
      <c r="E15" s="44" t="s">
        <v>80</v>
      </c>
      <c r="F15" s="44" t="s">
        <v>64</v>
      </c>
      <c r="G15" s="6">
        <v>35.59</v>
      </c>
      <c r="H15" s="6">
        <v>35.67</v>
      </c>
      <c r="I15" s="6">
        <v>35.5</v>
      </c>
      <c r="J15" s="6">
        <v>35.72</v>
      </c>
      <c r="K15" s="6"/>
      <c r="L15" s="6"/>
      <c r="M15" s="22">
        <f t="shared" si="0"/>
        <v>142.48</v>
      </c>
      <c r="N15" s="22">
        <f t="shared" si="1"/>
        <v>-142.48</v>
      </c>
      <c r="O15" s="23">
        <f>IF(M15&gt;0,RANK(N15,N:N),0)</f>
        <v>7</v>
      </c>
    </row>
    <row r="16" spans="1:15" ht="13.5" customHeight="1">
      <c r="A16" s="59">
        <v>502</v>
      </c>
      <c r="B16" s="43" t="s">
        <v>105</v>
      </c>
      <c r="C16" s="43"/>
      <c r="D16" s="46" t="s">
        <v>49</v>
      </c>
      <c r="E16" s="45" t="s">
        <v>50</v>
      </c>
      <c r="F16" s="45" t="s">
        <v>28</v>
      </c>
      <c r="G16" s="6">
        <v>35.49</v>
      </c>
      <c r="H16" s="6">
        <v>35.68</v>
      </c>
      <c r="I16" s="6">
        <v>35.59</v>
      </c>
      <c r="J16" s="6">
        <v>35.75</v>
      </c>
      <c r="K16" s="6"/>
      <c r="L16" s="6"/>
      <c r="M16" s="22">
        <f t="shared" si="0"/>
        <v>142.51</v>
      </c>
      <c r="N16" s="22">
        <f t="shared" si="1"/>
        <v>-142.51</v>
      </c>
      <c r="O16" s="23">
        <f>IF(M16&gt;0,RANK(N16,N:N),0)</f>
        <v>8</v>
      </c>
    </row>
    <row r="17" spans="1:15" ht="13.5" customHeight="1">
      <c r="A17" s="59">
        <v>503</v>
      </c>
      <c r="B17" s="43" t="s">
        <v>105</v>
      </c>
      <c r="C17" s="43"/>
      <c r="D17" s="44" t="s">
        <v>74</v>
      </c>
      <c r="E17" s="44" t="s">
        <v>75</v>
      </c>
      <c r="F17" s="44" t="s">
        <v>72</v>
      </c>
      <c r="G17" s="6">
        <v>35.53</v>
      </c>
      <c r="H17" s="6">
        <v>35.74</v>
      </c>
      <c r="I17" s="6">
        <v>35.63</v>
      </c>
      <c r="J17" s="6">
        <v>35.67</v>
      </c>
      <c r="K17" s="6"/>
      <c r="L17" s="6"/>
      <c r="M17" s="22">
        <f t="shared" si="0"/>
        <v>142.57</v>
      </c>
      <c r="N17" s="22">
        <f t="shared" si="1"/>
        <v>-142.57</v>
      </c>
      <c r="O17" s="23">
        <f>IF(M17&gt;0,RANK(N17,N:N),0)</f>
        <v>9</v>
      </c>
    </row>
    <row r="18" spans="1:15" ht="13.5" customHeight="1">
      <c r="A18" s="59">
        <v>507</v>
      </c>
      <c r="B18" s="43" t="s">
        <v>105</v>
      </c>
      <c r="C18" s="43"/>
      <c r="D18" s="44" t="s">
        <v>119</v>
      </c>
      <c r="E18" s="44" t="s">
        <v>141</v>
      </c>
      <c r="F18" s="44" t="s">
        <v>26</v>
      </c>
      <c r="G18" s="6">
        <v>35.58</v>
      </c>
      <c r="H18" s="6">
        <v>35.61</v>
      </c>
      <c r="I18" s="6">
        <v>35.54</v>
      </c>
      <c r="J18" s="6">
        <v>35.85</v>
      </c>
      <c r="K18" s="6"/>
      <c r="L18" s="6"/>
      <c r="M18" s="22">
        <f t="shared" si="0"/>
        <v>142.58</v>
      </c>
      <c r="N18" s="22">
        <f t="shared" si="1"/>
        <v>-142.58</v>
      </c>
      <c r="O18" s="23">
        <f>IF(M18&gt;0,RANK(N18,N:N),0)</f>
        <v>10</v>
      </c>
    </row>
    <row r="19" spans="1:15" ht="13.5" customHeight="1">
      <c r="A19" s="59">
        <v>510</v>
      </c>
      <c r="B19" s="43" t="s">
        <v>105</v>
      </c>
      <c r="C19" s="43"/>
      <c r="D19" s="46" t="s">
        <v>55</v>
      </c>
      <c r="E19" s="45" t="s">
        <v>57</v>
      </c>
      <c r="F19" s="45" t="s">
        <v>86</v>
      </c>
      <c r="G19" s="6">
        <v>35.51</v>
      </c>
      <c r="H19" s="6">
        <v>35.79</v>
      </c>
      <c r="I19" s="6">
        <v>35.47</v>
      </c>
      <c r="J19" s="6">
        <v>35.84</v>
      </c>
      <c r="K19" s="6"/>
      <c r="L19" s="6"/>
      <c r="M19" s="22">
        <f t="shared" si="0"/>
        <v>142.61</v>
      </c>
      <c r="N19" s="22">
        <f t="shared" si="1"/>
        <v>-142.61</v>
      </c>
      <c r="O19" s="23">
        <f>IF(M19&gt;0,RANK(N19,N:N),0)</f>
        <v>11</v>
      </c>
    </row>
    <row r="20" spans="1:15" ht="13.5" customHeight="1">
      <c r="A20" s="59">
        <v>512</v>
      </c>
      <c r="B20" s="43" t="s">
        <v>105</v>
      </c>
      <c r="C20" s="43"/>
      <c r="D20" s="46" t="s">
        <v>106</v>
      </c>
      <c r="E20" s="45" t="s">
        <v>142</v>
      </c>
      <c r="F20" s="45" t="s">
        <v>86</v>
      </c>
      <c r="G20" s="6">
        <v>35.7</v>
      </c>
      <c r="H20" s="6">
        <v>35.8</v>
      </c>
      <c r="I20" s="6">
        <v>35.89</v>
      </c>
      <c r="J20" s="6">
        <v>35.87</v>
      </c>
      <c r="K20" s="6"/>
      <c r="L20" s="6"/>
      <c r="M20" s="22">
        <f t="shared" si="0"/>
        <v>143.26</v>
      </c>
      <c r="N20" s="22">
        <f t="shared" si="1"/>
        <v>-143.26</v>
      </c>
      <c r="O20" s="23">
        <f>IF(M20&gt;0,RANK(N20,N:N),0)</f>
        <v>12</v>
      </c>
    </row>
    <row r="21" spans="1:15" ht="13.5" customHeight="1">
      <c r="A21" s="59">
        <v>515</v>
      </c>
      <c r="B21" s="43" t="s">
        <v>105</v>
      </c>
      <c r="C21" s="43"/>
      <c r="D21" s="47" t="s">
        <v>62</v>
      </c>
      <c r="E21" s="45" t="s">
        <v>160</v>
      </c>
      <c r="F21" s="45" t="s">
        <v>150</v>
      </c>
      <c r="G21" s="6">
        <v>35.54</v>
      </c>
      <c r="H21" s="6">
        <v>35.92</v>
      </c>
      <c r="I21" s="6">
        <v>35.84</v>
      </c>
      <c r="J21" s="6">
        <v>36.01</v>
      </c>
      <c r="K21" s="6"/>
      <c r="L21" s="6"/>
      <c r="M21" s="22">
        <f t="shared" si="0"/>
        <v>143.31</v>
      </c>
      <c r="N21" s="22">
        <f t="shared" si="1"/>
        <v>-143.31</v>
      </c>
      <c r="O21" s="23">
        <f>IF(M21&gt;0,RANK(N21,N:N),0)</f>
        <v>13</v>
      </c>
    </row>
  </sheetData>
  <autoFilter ref="A8:P21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2009-06-16T09:51:46Z</cp:lastPrinted>
  <dcterms:created xsi:type="dcterms:W3CDTF">1999-05-31T05:06:41Z</dcterms:created>
  <dcterms:modified xsi:type="dcterms:W3CDTF">2009-06-16T09:51:52Z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-786095327</vt:i4>
  </property>
  <property fmtid="{D5CDD505-2E9C-101B-9397-08002B2CF9AE}" pid="3" name="_EmailSubject">
    <vt:lpwstr>Ergebnisse Seifenkistenderby Mettingen 2009</vt:lpwstr>
  </property>
  <property fmtid="{D5CDD505-2E9C-101B-9397-08002B2CF9AE}" pid="4" name="_AuthorEmail">
    <vt:lpwstr>franz.tenambergen@t-online.de</vt:lpwstr>
  </property>
  <property fmtid="{D5CDD505-2E9C-101B-9397-08002B2CF9AE}" pid="5" name="_AuthorEmailDisplayName">
    <vt:lpwstr>Franz Tenambergen</vt:lpwstr>
  </property>
  <property fmtid="{D5CDD505-2E9C-101B-9397-08002B2CF9AE}" pid="6" name="_ReviewingToolsShownOnce">
    <vt:lpwstr/>
  </property>
</Properties>
</file>