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esktop\ConAction\"/>
    </mc:Choice>
  </mc:AlternateContent>
  <bookViews>
    <workbookView xWindow="0" yWindow="0" windowWidth="20220" windowHeight="11100"/>
  </bookViews>
  <sheets>
    <sheet name="Junior" sheetId="9" r:id="rId1"/>
    <sheet name="Senior" sheetId="10" r:id="rId2"/>
    <sheet name="Elite XL" sheetId="3" r:id="rId3"/>
    <sheet name="Elite XL ü. 18" sheetId="5" r:id="rId4"/>
    <sheet name="DSKD Open" sheetId="7" r:id="rId5"/>
    <sheet name="Schüler" sheetId="1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1" l="1"/>
  <c r="A4" i="11" s="1"/>
  <c r="F5" i="11"/>
  <c r="A5" i="11" s="1"/>
  <c r="F6" i="11"/>
  <c r="A6" i="11" s="1"/>
  <c r="F7" i="11"/>
  <c r="A7" i="11" s="1"/>
  <c r="F8" i="11"/>
  <c r="A8" i="11" s="1"/>
  <c r="F9" i="11"/>
  <c r="A9" i="11" s="1"/>
  <c r="F10" i="11"/>
  <c r="A10" i="11" s="1"/>
  <c r="F11" i="11"/>
  <c r="A11" i="11" s="1"/>
  <c r="F12" i="11"/>
  <c r="A12" i="11" s="1"/>
  <c r="F13" i="11"/>
  <c r="A13" i="11" s="1"/>
  <c r="F14" i="11"/>
  <c r="A14" i="11" s="1"/>
  <c r="F13" i="10" l="1"/>
  <c r="A13" i="10" s="1"/>
  <c r="F12" i="10"/>
  <c r="A12" i="10"/>
  <c r="F11" i="10"/>
  <c r="A11" i="10" s="1"/>
  <c r="F10" i="10"/>
  <c r="A10" i="10" s="1"/>
  <c r="F9" i="10"/>
  <c r="A9" i="10" s="1"/>
  <c r="F8" i="10"/>
  <c r="A8" i="10" s="1"/>
  <c r="F7" i="10"/>
  <c r="A7" i="10" s="1"/>
  <c r="F6" i="10"/>
  <c r="A6" i="10" s="1"/>
  <c r="F5" i="10"/>
  <c r="A5" i="10" s="1"/>
  <c r="F4" i="10"/>
  <c r="A4" i="10" s="1"/>
  <c r="F11" i="9"/>
  <c r="A11" i="9" s="1"/>
  <c r="F10" i="9"/>
  <c r="A10" i="9" s="1"/>
  <c r="F9" i="9"/>
  <c r="A9" i="9" s="1"/>
  <c r="F8" i="9"/>
  <c r="A8" i="9" s="1"/>
  <c r="F7" i="9"/>
  <c r="A7" i="9" s="1"/>
  <c r="F6" i="9"/>
  <c r="A6" i="9" s="1"/>
  <c r="F5" i="9"/>
  <c r="A5" i="9" s="1"/>
  <c r="F4" i="9"/>
  <c r="A4" i="9" s="1"/>
  <c r="F25" i="7"/>
  <c r="A25" i="7" s="1"/>
  <c r="F24" i="7"/>
  <c r="A24" i="7" s="1"/>
  <c r="F23" i="7"/>
  <c r="A23" i="7" s="1"/>
  <c r="F22" i="7"/>
  <c r="A22" i="7" s="1"/>
  <c r="F21" i="7"/>
  <c r="A21" i="7" s="1"/>
  <c r="F20" i="7"/>
  <c r="A20" i="7" s="1"/>
  <c r="F19" i="7"/>
  <c r="A19" i="7" s="1"/>
  <c r="F18" i="7"/>
  <c r="A18" i="7" s="1"/>
  <c r="F17" i="7"/>
  <c r="A17" i="7" s="1"/>
  <c r="F16" i="7"/>
  <c r="A16" i="7" s="1"/>
  <c r="F15" i="7"/>
  <c r="A15" i="7" s="1"/>
  <c r="F14" i="7"/>
  <c r="A14" i="7" s="1"/>
  <c r="F13" i="7"/>
  <c r="A13" i="7" s="1"/>
  <c r="F12" i="7"/>
  <c r="A12" i="7" s="1"/>
  <c r="F11" i="7"/>
  <c r="A11" i="7" s="1"/>
  <c r="F10" i="7"/>
  <c r="A10" i="7" s="1"/>
  <c r="F9" i="7"/>
  <c r="A9" i="7" s="1"/>
  <c r="F8" i="7"/>
  <c r="A8" i="7" s="1"/>
  <c r="F7" i="7"/>
  <c r="A7" i="7" s="1"/>
  <c r="F6" i="7"/>
  <c r="A6" i="7" s="1"/>
  <c r="F5" i="7"/>
  <c r="A5" i="7" s="1"/>
  <c r="F4" i="7"/>
  <c r="A4" i="7" s="1"/>
  <c r="F10" i="5"/>
  <c r="A10" i="5" s="1"/>
  <c r="F9" i="5"/>
  <c r="A9" i="5" s="1"/>
  <c r="F8" i="5"/>
  <c r="A8" i="5" s="1"/>
  <c r="F7" i="5"/>
  <c r="A7" i="5" s="1"/>
  <c r="F6" i="5"/>
  <c r="A6" i="5" s="1"/>
  <c r="F5" i="5"/>
  <c r="A5" i="5" s="1"/>
  <c r="F4" i="5"/>
  <c r="A4" i="5" s="1"/>
  <c r="F8" i="3"/>
  <c r="A8" i="3" s="1"/>
  <c r="F7" i="3"/>
  <c r="A7" i="3" s="1"/>
  <c r="F6" i="3"/>
  <c r="A6" i="3" s="1"/>
  <c r="F5" i="3"/>
  <c r="A5" i="3" s="1"/>
  <c r="F4" i="3"/>
  <c r="A4" i="3" s="1"/>
</calcChain>
</file>

<file path=xl/sharedStrings.xml><?xml version="1.0" encoding="utf-8"?>
<sst xmlns="http://schemas.openxmlformats.org/spreadsheetml/2006/main" count="261" uniqueCount="127">
  <si>
    <t>3. Smart Racing Cologne</t>
  </si>
  <si>
    <t>Platz</t>
  </si>
  <si>
    <t>Nr.</t>
  </si>
  <si>
    <t>Name</t>
  </si>
  <si>
    <t>Vorname</t>
  </si>
  <si>
    <t>Verein</t>
  </si>
  <si>
    <t>Gesamt</t>
  </si>
  <si>
    <t>Lauf 1</t>
  </si>
  <si>
    <t>Lauf 2</t>
  </si>
  <si>
    <t>Lauf 3</t>
  </si>
  <si>
    <t>Lauf 4</t>
  </si>
  <si>
    <t>Lampe</t>
  </si>
  <si>
    <t>Ida</t>
  </si>
  <si>
    <t>Mettingen</t>
  </si>
  <si>
    <t>Meyhoff</t>
  </si>
  <si>
    <t>Moritz</t>
  </si>
  <si>
    <t>Paschedag</t>
  </si>
  <si>
    <t>Mia</t>
  </si>
  <si>
    <t>Stromberg</t>
  </si>
  <si>
    <t>Bednarski</t>
  </si>
  <si>
    <t>Max</t>
  </si>
  <si>
    <t>Schier</t>
  </si>
  <si>
    <t>Finn</t>
  </si>
  <si>
    <t>Pufahl</t>
  </si>
  <si>
    <t>Maximilian</t>
  </si>
  <si>
    <t>Zaruba</t>
  </si>
  <si>
    <t>Kessling</t>
  </si>
  <si>
    <t>Sophie</t>
  </si>
  <si>
    <t>Gößling</t>
  </si>
  <si>
    <t>Jule</t>
  </si>
  <si>
    <t>Pia</t>
  </si>
  <si>
    <t>Lutterbach</t>
  </si>
  <si>
    <t>Eric</t>
  </si>
  <si>
    <t>Simmerath</t>
  </si>
  <si>
    <t>Roman</t>
  </si>
  <si>
    <t>Meyer</t>
  </si>
  <si>
    <t>Henry</t>
  </si>
  <si>
    <t>Becker</t>
  </si>
  <si>
    <t>Robin</t>
  </si>
  <si>
    <t>Bergkamen</t>
  </si>
  <si>
    <t>Lammers</t>
  </si>
  <si>
    <t>Laura</t>
  </si>
  <si>
    <t>ConAction</t>
  </si>
  <si>
    <t>Elite XL</t>
  </si>
  <si>
    <t>Schmidt</t>
  </si>
  <si>
    <t>Marvin</t>
  </si>
  <si>
    <t>Friesenflitzer Varel</t>
  </si>
  <si>
    <t>Niessen</t>
  </si>
  <si>
    <t>Nicolas</t>
  </si>
  <si>
    <t>Ricker</t>
  </si>
  <si>
    <t>Jana-Lena</t>
  </si>
  <si>
    <t>Billerbeck</t>
  </si>
  <si>
    <t>Schlösser</t>
  </si>
  <si>
    <t>Timon</t>
  </si>
  <si>
    <t>Marx</t>
  </si>
  <si>
    <t>Fabian</t>
  </si>
  <si>
    <t>Elite XL ü. 18</t>
  </si>
  <si>
    <t>Imke</t>
  </si>
  <si>
    <t>Voß</t>
  </si>
  <si>
    <t>Marie-Charlotte</t>
  </si>
  <si>
    <t>Wetter</t>
  </si>
  <si>
    <t>Sebastian</t>
  </si>
  <si>
    <t>van Loo</t>
  </si>
  <si>
    <t>Julian</t>
  </si>
  <si>
    <t>Kelch</t>
  </si>
  <si>
    <t>Maria</t>
  </si>
  <si>
    <t>Wettendorf</t>
  </si>
  <si>
    <t>Kathrin</t>
  </si>
  <si>
    <t>Sulitze</t>
  </si>
  <si>
    <t>Jessica</t>
  </si>
  <si>
    <t>DSKD Open</t>
  </si>
  <si>
    <t>Michael</t>
  </si>
  <si>
    <t>Gerigk-Lorenz</t>
  </si>
  <si>
    <t>Frank</t>
  </si>
  <si>
    <t>Overath</t>
  </si>
  <si>
    <t>Crook</t>
  </si>
  <si>
    <t>Florian</t>
  </si>
  <si>
    <t>Andreas</t>
  </si>
  <si>
    <t>Pahlings</t>
  </si>
  <si>
    <t>Anna</t>
  </si>
  <si>
    <t>Hecking</t>
  </si>
  <si>
    <t>Szabowski</t>
  </si>
  <si>
    <t>Peter</t>
  </si>
  <si>
    <t>Henning</t>
  </si>
  <si>
    <t>Luca</t>
  </si>
  <si>
    <t>Marco</t>
  </si>
  <si>
    <t>Iris</t>
  </si>
  <si>
    <t>Gaidosch</t>
  </si>
  <si>
    <t>Udo</t>
  </si>
  <si>
    <t>Kappe</t>
  </si>
  <si>
    <t>Simon</t>
  </si>
  <si>
    <t>Küpper</t>
  </si>
  <si>
    <t>Isabelle</t>
  </si>
  <si>
    <t>Gedza</t>
  </si>
  <si>
    <t>Ibrahim</t>
  </si>
  <si>
    <t>Hollenbeck</t>
  </si>
  <si>
    <t>Theodor</t>
  </si>
  <si>
    <t>Detlev</t>
  </si>
  <si>
    <t>Röntgen</t>
  </si>
  <si>
    <t>Niklas</t>
  </si>
  <si>
    <t>Kai</t>
  </si>
  <si>
    <t>Prösdorf</t>
  </si>
  <si>
    <t>Saskia</t>
  </si>
  <si>
    <t>Blum</t>
  </si>
  <si>
    <t>Paul</t>
  </si>
  <si>
    <t>Eibest</t>
  </si>
  <si>
    <t>Barbara</t>
  </si>
  <si>
    <t>Junior (inkl. aW)</t>
  </si>
  <si>
    <t>Kapraun</t>
  </si>
  <si>
    <t>Tim</t>
  </si>
  <si>
    <t>Roadrunners Dreieich</t>
  </si>
  <si>
    <t>Maurice</t>
  </si>
  <si>
    <t>Senior (inkl. aW)</t>
  </si>
  <si>
    <t>Adam</t>
  </si>
  <si>
    <t>Alexander</t>
  </si>
  <si>
    <t>Familiennetzwerk Hanau</t>
  </si>
  <si>
    <t>Hauptschule Großer Griechenmarkt</t>
  </si>
  <si>
    <t>Justin</t>
  </si>
  <si>
    <t>Christen</t>
  </si>
  <si>
    <t>Kurt-Tucholsky Schule</t>
  </si>
  <si>
    <t>GS Nippes</t>
  </si>
  <si>
    <t>Hauptschule Reutlinger Straße</t>
  </si>
  <si>
    <t>Sabah</t>
  </si>
  <si>
    <t>Kassem</t>
  </si>
  <si>
    <t>Lise-Meitner Gesamtschule</t>
  </si>
  <si>
    <t>Lauf 5</t>
  </si>
  <si>
    <t>Schüler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</si>
</sst>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0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1" applyBorder="1"/>
    <xf numFmtId="164" fontId="4" fillId="2" borderId="1" xfId="1" applyNumberFormat="1" applyBorder="1"/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 t="shared" ref="A4:A11" si="0">RANK(F4,$F$4:$F$11,1)</f>
        <v>1</v>
      </c>
      <c r="B4" s="2">
        <v>104</v>
      </c>
      <c r="C4" s="2" t="s">
        <v>11</v>
      </c>
      <c r="D4" s="2" t="s">
        <v>12</v>
      </c>
      <c r="E4" s="2" t="s">
        <v>13</v>
      </c>
      <c r="F4" s="3">
        <f t="shared" ref="F4:F11" si="1">IF($H$3=1,G4,0)+IF($J$3=1,I4,0)+IF($L$3=1,K4,0)+IF($N$3=1,M4,0)</f>
        <v>102.39</v>
      </c>
      <c r="G4" s="3">
        <v>25.72</v>
      </c>
      <c r="H4" s="2">
        <v>2</v>
      </c>
      <c r="I4" s="3">
        <v>25.57</v>
      </c>
      <c r="J4" s="2">
        <v>1</v>
      </c>
      <c r="K4" s="3">
        <v>25.63</v>
      </c>
      <c r="L4" s="2">
        <v>2</v>
      </c>
      <c r="M4" s="3">
        <v>25.47</v>
      </c>
      <c r="N4" s="2">
        <v>1</v>
      </c>
    </row>
    <row r="5" spans="1:14" x14ac:dyDescent="0.25">
      <c r="A5" s="2">
        <f t="shared" si="0"/>
        <v>2</v>
      </c>
      <c r="B5" s="2">
        <v>106</v>
      </c>
      <c r="C5" s="2" t="s">
        <v>14</v>
      </c>
      <c r="D5" s="2" t="s">
        <v>15</v>
      </c>
      <c r="E5" s="2" t="s">
        <v>13</v>
      </c>
      <c r="F5" s="3">
        <f t="shared" si="1"/>
        <v>102.52</v>
      </c>
      <c r="G5" s="3">
        <v>25.53</v>
      </c>
      <c r="H5" s="2">
        <v>1</v>
      </c>
      <c r="I5" s="3">
        <v>25.74</v>
      </c>
      <c r="J5" s="2">
        <v>2</v>
      </c>
      <c r="K5" s="3">
        <v>25.38</v>
      </c>
      <c r="L5" s="2">
        <v>1</v>
      </c>
      <c r="M5" s="3">
        <v>25.87</v>
      </c>
      <c r="N5" s="2">
        <v>2</v>
      </c>
    </row>
    <row r="6" spans="1:14" x14ac:dyDescent="0.25">
      <c r="A6" s="2">
        <f t="shared" si="0"/>
        <v>3</v>
      </c>
      <c r="B6" s="2">
        <v>101</v>
      </c>
      <c r="C6" s="2" t="s">
        <v>16</v>
      </c>
      <c r="D6" s="2" t="s">
        <v>17</v>
      </c>
      <c r="E6" s="2" t="s">
        <v>18</v>
      </c>
      <c r="F6" s="3">
        <f t="shared" si="1"/>
        <v>103.89</v>
      </c>
      <c r="G6" s="3">
        <v>25.7</v>
      </c>
      <c r="H6" s="2">
        <v>1</v>
      </c>
      <c r="I6" s="3">
        <v>26.28</v>
      </c>
      <c r="J6" s="2">
        <v>2</v>
      </c>
      <c r="K6" s="3">
        <v>25.67</v>
      </c>
      <c r="L6" s="2">
        <v>1</v>
      </c>
      <c r="M6" s="3">
        <v>26.24</v>
      </c>
      <c r="N6" s="2">
        <v>2</v>
      </c>
    </row>
    <row r="7" spans="1:14" x14ac:dyDescent="0.25">
      <c r="A7" s="2">
        <f t="shared" si="0"/>
        <v>4</v>
      </c>
      <c r="B7" s="2">
        <v>113</v>
      </c>
      <c r="C7" s="2" t="s">
        <v>19</v>
      </c>
      <c r="D7" s="2" t="s">
        <v>20</v>
      </c>
      <c r="E7" s="2" t="s">
        <v>13</v>
      </c>
      <c r="F7" s="3">
        <f t="shared" si="1"/>
        <v>104.14</v>
      </c>
      <c r="G7" s="3">
        <v>25.94</v>
      </c>
      <c r="H7" s="2">
        <v>2</v>
      </c>
      <c r="I7" s="3">
        <v>25.87</v>
      </c>
      <c r="J7" s="2">
        <v>1</v>
      </c>
      <c r="K7" s="3">
        <v>26.16</v>
      </c>
      <c r="L7" s="2">
        <v>2</v>
      </c>
      <c r="M7" s="3">
        <v>26.17</v>
      </c>
      <c r="N7" s="2">
        <v>1</v>
      </c>
    </row>
    <row r="8" spans="1:14" x14ac:dyDescent="0.25">
      <c r="A8" s="2">
        <f t="shared" si="0"/>
        <v>5</v>
      </c>
      <c r="B8" s="2">
        <v>116</v>
      </c>
      <c r="C8" s="2" t="s">
        <v>21</v>
      </c>
      <c r="D8" s="2" t="s">
        <v>22</v>
      </c>
      <c r="E8" s="2" t="s">
        <v>18</v>
      </c>
      <c r="F8" s="3">
        <f t="shared" si="1"/>
        <v>104.18</v>
      </c>
      <c r="G8" s="3">
        <v>25.64</v>
      </c>
      <c r="H8" s="2">
        <v>1</v>
      </c>
      <c r="I8" s="3">
        <v>26.19</v>
      </c>
      <c r="J8" s="2">
        <v>2</v>
      </c>
      <c r="K8" s="3">
        <v>25.82</v>
      </c>
      <c r="L8" s="2">
        <v>1</v>
      </c>
      <c r="M8" s="3">
        <v>26.53</v>
      </c>
      <c r="N8" s="2">
        <v>2</v>
      </c>
    </row>
    <row r="9" spans="1:14" x14ac:dyDescent="0.25">
      <c r="A9" s="2">
        <f t="shared" si="0"/>
        <v>6</v>
      </c>
      <c r="B9" s="2">
        <v>128</v>
      </c>
      <c r="C9" s="2" t="s">
        <v>23</v>
      </c>
      <c r="D9" s="2" t="s">
        <v>24</v>
      </c>
      <c r="E9" s="2" t="s">
        <v>13</v>
      </c>
      <c r="F9" s="3">
        <f t="shared" si="1"/>
        <v>104.46000000000001</v>
      </c>
      <c r="G9" s="3">
        <v>26.19</v>
      </c>
      <c r="H9" s="2">
        <v>2</v>
      </c>
      <c r="I9" s="3">
        <v>25.8</v>
      </c>
      <c r="J9" s="2">
        <v>1</v>
      </c>
      <c r="K9" s="3">
        <v>26.35</v>
      </c>
      <c r="L9" s="2">
        <v>2</v>
      </c>
      <c r="M9" s="3">
        <v>26.12</v>
      </c>
      <c r="N9" s="2">
        <v>1</v>
      </c>
    </row>
    <row r="10" spans="1:14" x14ac:dyDescent="0.25">
      <c r="A10" s="6">
        <f t="shared" si="0"/>
        <v>7</v>
      </c>
      <c r="B10" s="6">
        <v>202</v>
      </c>
      <c r="C10" s="6" t="s">
        <v>108</v>
      </c>
      <c r="D10" s="6" t="s">
        <v>109</v>
      </c>
      <c r="E10" s="6" t="s">
        <v>110</v>
      </c>
      <c r="F10" s="7">
        <f t="shared" si="1"/>
        <v>104.68</v>
      </c>
      <c r="G10" s="7">
        <v>26.29</v>
      </c>
      <c r="H10" s="6">
        <v>2</v>
      </c>
      <c r="I10" s="7">
        <v>26.17</v>
      </c>
      <c r="J10" s="6">
        <v>1</v>
      </c>
      <c r="K10" s="7">
        <v>26.32</v>
      </c>
      <c r="L10" s="6">
        <v>2</v>
      </c>
      <c r="M10" s="7">
        <v>25.9</v>
      </c>
      <c r="N10" s="6">
        <v>1</v>
      </c>
    </row>
    <row r="11" spans="1:14" x14ac:dyDescent="0.25">
      <c r="A11" s="6">
        <f t="shared" si="0"/>
        <v>8</v>
      </c>
      <c r="B11" s="6">
        <v>201</v>
      </c>
      <c r="C11" s="6" t="s">
        <v>105</v>
      </c>
      <c r="D11" s="6" t="s">
        <v>111</v>
      </c>
      <c r="E11" s="6"/>
      <c r="F11" s="7">
        <f t="shared" si="1"/>
        <v>107.59</v>
      </c>
      <c r="G11" s="7">
        <v>26.54</v>
      </c>
      <c r="H11" s="6">
        <v>1</v>
      </c>
      <c r="I11" s="7">
        <v>26.92</v>
      </c>
      <c r="J11" s="6">
        <v>2</v>
      </c>
      <c r="K11" s="7">
        <v>26.82</v>
      </c>
      <c r="L11" s="6">
        <v>1</v>
      </c>
      <c r="M11" s="7">
        <v>27.31</v>
      </c>
      <c r="N11" s="6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 t="shared" ref="A4:A13" si="0">RANK(F4,$F$4:$F$13,1)</f>
        <v>1</v>
      </c>
      <c r="B4" s="2">
        <v>324</v>
      </c>
      <c r="C4" s="2" t="s">
        <v>25</v>
      </c>
      <c r="D4" s="2" t="s">
        <v>20</v>
      </c>
      <c r="E4" s="2" t="s">
        <v>13</v>
      </c>
      <c r="F4" s="3">
        <f t="shared" ref="F4:F13" si="1">IF($H$3=1,G4,0)+IF($J$3=1,I4,0)+IF($L$3=1,K4,0)+IF($N$3=1,M4,0)</f>
        <v>100.03</v>
      </c>
      <c r="G4" s="3">
        <v>24.84</v>
      </c>
      <c r="H4" s="2">
        <v>1</v>
      </c>
      <c r="I4" s="3">
        <v>25.25</v>
      </c>
      <c r="J4" s="2">
        <v>2</v>
      </c>
      <c r="K4" s="3">
        <v>24.74</v>
      </c>
      <c r="L4" s="2">
        <v>1</v>
      </c>
      <c r="M4" s="3">
        <v>25.2</v>
      </c>
      <c r="N4" s="2">
        <v>2</v>
      </c>
    </row>
    <row r="5" spans="1:14" x14ac:dyDescent="0.25">
      <c r="A5" s="2">
        <f t="shared" si="0"/>
        <v>2</v>
      </c>
      <c r="B5" s="2">
        <v>303</v>
      </c>
      <c r="C5" s="2" t="s">
        <v>26</v>
      </c>
      <c r="D5" s="2" t="s">
        <v>27</v>
      </c>
      <c r="E5" s="2" t="s">
        <v>13</v>
      </c>
      <c r="F5" s="3">
        <f t="shared" si="1"/>
        <v>100.11</v>
      </c>
      <c r="G5" s="3">
        <v>24.93</v>
      </c>
      <c r="H5" s="2">
        <v>1</v>
      </c>
      <c r="I5" s="3">
        <v>25.16</v>
      </c>
      <c r="J5" s="2">
        <v>2</v>
      </c>
      <c r="K5" s="3">
        <v>24.78</v>
      </c>
      <c r="L5" s="2">
        <v>1</v>
      </c>
      <c r="M5" s="3">
        <v>25.24</v>
      </c>
      <c r="N5" s="2">
        <v>2</v>
      </c>
    </row>
    <row r="6" spans="1:14" x14ac:dyDescent="0.25">
      <c r="A6" s="2">
        <f t="shared" si="0"/>
        <v>3</v>
      </c>
      <c r="B6" s="2">
        <v>302</v>
      </c>
      <c r="C6" s="2" t="s">
        <v>28</v>
      </c>
      <c r="D6" s="2" t="s">
        <v>29</v>
      </c>
      <c r="E6" s="2" t="s">
        <v>13</v>
      </c>
      <c r="F6" s="3">
        <f t="shared" si="1"/>
        <v>100.14999999999999</v>
      </c>
      <c r="G6" s="3">
        <v>25.12</v>
      </c>
      <c r="H6" s="2">
        <v>2</v>
      </c>
      <c r="I6" s="3">
        <v>24.9</v>
      </c>
      <c r="J6" s="2">
        <v>1</v>
      </c>
      <c r="K6" s="3">
        <v>25.21</v>
      </c>
      <c r="L6" s="2">
        <v>2</v>
      </c>
      <c r="M6" s="3">
        <v>24.92</v>
      </c>
      <c r="N6" s="2">
        <v>1</v>
      </c>
    </row>
    <row r="7" spans="1:14" x14ac:dyDescent="0.25">
      <c r="A7" s="2">
        <f t="shared" si="0"/>
        <v>4</v>
      </c>
      <c r="B7" s="2">
        <v>305</v>
      </c>
      <c r="C7" s="2" t="s">
        <v>11</v>
      </c>
      <c r="D7" s="2" t="s">
        <v>30</v>
      </c>
      <c r="E7" s="2" t="s">
        <v>13</v>
      </c>
      <c r="F7" s="3">
        <f t="shared" si="1"/>
        <v>100.46000000000001</v>
      </c>
      <c r="G7" s="3">
        <v>24.91</v>
      </c>
      <c r="H7" s="2">
        <v>1</v>
      </c>
      <c r="I7" s="3">
        <v>25.29</v>
      </c>
      <c r="J7" s="2">
        <v>2</v>
      </c>
      <c r="K7" s="3">
        <v>24.95</v>
      </c>
      <c r="L7" s="2">
        <v>1</v>
      </c>
      <c r="M7" s="3">
        <v>25.31</v>
      </c>
      <c r="N7" s="2">
        <v>2</v>
      </c>
    </row>
    <row r="8" spans="1:14" x14ac:dyDescent="0.25">
      <c r="A8" s="2">
        <f t="shared" si="0"/>
        <v>5</v>
      </c>
      <c r="B8" s="2">
        <v>309</v>
      </c>
      <c r="C8" s="2" t="s">
        <v>31</v>
      </c>
      <c r="D8" s="2" t="s">
        <v>32</v>
      </c>
      <c r="E8" s="2" t="s">
        <v>33</v>
      </c>
      <c r="F8" s="3">
        <f t="shared" si="1"/>
        <v>100.53</v>
      </c>
      <c r="G8" s="3">
        <v>25.34</v>
      </c>
      <c r="H8" s="2">
        <v>2</v>
      </c>
      <c r="I8" s="3">
        <v>24.9</v>
      </c>
      <c r="J8" s="2">
        <v>1</v>
      </c>
      <c r="K8" s="3">
        <v>25.34</v>
      </c>
      <c r="L8" s="2">
        <v>2</v>
      </c>
      <c r="M8" s="3">
        <v>24.95</v>
      </c>
      <c r="N8" s="2">
        <v>1</v>
      </c>
    </row>
    <row r="9" spans="1:14" x14ac:dyDescent="0.25">
      <c r="A9" s="2">
        <f t="shared" si="0"/>
        <v>6</v>
      </c>
      <c r="B9" s="2">
        <v>304</v>
      </c>
      <c r="C9" s="2" t="s">
        <v>31</v>
      </c>
      <c r="D9" s="2" t="s">
        <v>34</v>
      </c>
      <c r="E9" s="2" t="s">
        <v>33</v>
      </c>
      <c r="F9" s="3">
        <f t="shared" si="1"/>
        <v>100.55999999999999</v>
      </c>
      <c r="G9" s="3">
        <v>25.25</v>
      </c>
      <c r="H9" s="2">
        <v>2</v>
      </c>
      <c r="I9" s="3">
        <v>25.05</v>
      </c>
      <c r="J9" s="2">
        <v>1</v>
      </c>
      <c r="K9" s="3">
        <v>25.21</v>
      </c>
      <c r="L9" s="2">
        <v>2</v>
      </c>
      <c r="M9" s="3">
        <v>25.05</v>
      </c>
      <c r="N9" s="2">
        <v>1</v>
      </c>
    </row>
    <row r="10" spans="1:14" x14ac:dyDescent="0.25">
      <c r="A10" s="2">
        <f t="shared" si="0"/>
        <v>7</v>
      </c>
      <c r="B10" s="2">
        <v>310</v>
      </c>
      <c r="C10" s="2" t="s">
        <v>35</v>
      </c>
      <c r="D10" s="2" t="s">
        <v>36</v>
      </c>
      <c r="E10" s="2" t="s">
        <v>13</v>
      </c>
      <c r="F10" s="3">
        <f t="shared" si="1"/>
        <v>100.86</v>
      </c>
      <c r="G10" s="3">
        <v>25.18</v>
      </c>
      <c r="H10" s="2">
        <v>1</v>
      </c>
      <c r="I10" s="3">
        <v>25.37</v>
      </c>
      <c r="J10" s="2">
        <v>2</v>
      </c>
      <c r="K10" s="3">
        <v>24.97</v>
      </c>
      <c r="L10" s="2">
        <v>1</v>
      </c>
      <c r="M10" s="3">
        <v>25.34</v>
      </c>
      <c r="N10" s="2">
        <v>2</v>
      </c>
    </row>
    <row r="11" spans="1:14" x14ac:dyDescent="0.25">
      <c r="A11" s="2">
        <f t="shared" si="0"/>
        <v>8</v>
      </c>
      <c r="B11" s="2">
        <v>308</v>
      </c>
      <c r="C11" s="2" t="s">
        <v>37</v>
      </c>
      <c r="D11" s="2" t="s">
        <v>38</v>
      </c>
      <c r="E11" s="2" t="s">
        <v>39</v>
      </c>
      <c r="F11" s="3">
        <f t="shared" si="1"/>
        <v>100.91</v>
      </c>
      <c r="G11" s="3">
        <v>24.94</v>
      </c>
      <c r="H11" s="2">
        <v>1</v>
      </c>
      <c r="I11" s="3">
        <v>25.38</v>
      </c>
      <c r="J11" s="2">
        <v>2</v>
      </c>
      <c r="K11" s="3">
        <v>25.06</v>
      </c>
      <c r="L11" s="2">
        <v>1</v>
      </c>
      <c r="M11" s="3">
        <v>25.53</v>
      </c>
      <c r="N11" s="2">
        <v>2</v>
      </c>
    </row>
    <row r="12" spans="1:14" x14ac:dyDescent="0.25">
      <c r="A12" s="2">
        <f t="shared" si="0"/>
        <v>9</v>
      </c>
      <c r="B12" s="2">
        <v>315</v>
      </c>
      <c r="C12" s="2" t="s">
        <v>40</v>
      </c>
      <c r="D12" s="2" t="s">
        <v>41</v>
      </c>
      <c r="E12" s="2" t="s">
        <v>42</v>
      </c>
      <c r="F12" s="3">
        <f t="shared" si="1"/>
        <v>101.03</v>
      </c>
      <c r="G12" s="3">
        <v>25.36</v>
      </c>
      <c r="H12" s="2">
        <v>2</v>
      </c>
      <c r="I12" s="3">
        <v>25.11</v>
      </c>
      <c r="J12" s="2">
        <v>1</v>
      </c>
      <c r="K12" s="3">
        <v>25.47</v>
      </c>
      <c r="L12" s="2">
        <v>2</v>
      </c>
      <c r="M12" s="3">
        <v>25.09</v>
      </c>
      <c r="N12" s="2">
        <v>1</v>
      </c>
    </row>
    <row r="13" spans="1:14" x14ac:dyDescent="0.25">
      <c r="A13" s="6">
        <f t="shared" si="0"/>
        <v>10</v>
      </c>
      <c r="B13" s="6">
        <v>401</v>
      </c>
      <c r="C13" s="6" t="s">
        <v>113</v>
      </c>
      <c r="D13" s="6" t="s">
        <v>114</v>
      </c>
      <c r="E13" s="6" t="s">
        <v>115</v>
      </c>
      <c r="F13" s="7">
        <f t="shared" si="1"/>
        <v>101.92</v>
      </c>
      <c r="G13" s="7">
        <v>25.66</v>
      </c>
      <c r="H13" s="6">
        <v>2</v>
      </c>
      <c r="I13" s="7">
        <v>25.29</v>
      </c>
      <c r="J13" s="6">
        <v>1</v>
      </c>
      <c r="K13" s="7">
        <v>25.64</v>
      </c>
      <c r="L13" s="6">
        <v>2</v>
      </c>
      <c r="M13" s="7">
        <v>25.33</v>
      </c>
      <c r="N13" s="6">
        <v>1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>RANK(F4,$F$4:$F$8,1)</f>
        <v>1</v>
      </c>
      <c r="B4" s="2">
        <v>502</v>
      </c>
      <c r="C4" s="2" t="s">
        <v>44</v>
      </c>
      <c r="D4" s="2" t="s">
        <v>45</v>
      </c>
      <c r="E4" s="2" t="s">
        <v>46</v>
      </c>
      <c r="F4" s="3">
        <f>IF($H$3=1,G4,0)+IF($J$3=1,I4,0)+IF($L$3=1,K4,0)+IF($N$3=1,M4,0)</f>
        <v>100.52000000000001</v>
      </c>
      <c r="G4" s="3">
        <v>25.25</v>
      </c>
      <c r="H4" s="2">
        <v>2</v>
      </c>
      <c r="I4" s="3">
        <v>24.92</v>
      </c>
      <c r="J4" s="2">
        <v>1</v>
      </c>
      <c r="K4" s="3">
        <v>25.31</v>
      </c>
      <c r="L4" s="2">
        <v>2</v>
      </c>
      <c r="M4" s="3">
        <v>25.04</v>
      </c>
      <c r="N4" s="2">
        <v>1</v>
      </c>
    </row>
    <row r="5" spans="1:14" x14ac:dyDescent="0.25">
      <c r="A5" s="2">
        <f>RANK(F5,$F$4:$F$8,1)</f>
        <v>2</v>
      </c>
      <c r="B5" s="2">
        <v>505</v>
      </c>
      <c r="C5" s="2" t="s">
        <v>47</v>
      </c>
      <c r="D5" s="2" t="s">
        <v>48</v>
      </c>
      <c r="E5" s="2" t="s">
        <v>33</v>
      </c>
      <c r="F5" s="3">
        <f>IF($H$3=1,G5,0)+IF($J$3=1,I5,0)+IF($L$3=1,K5,0)+IF($N$3=1,M5,0)</f>
        <v>100.82</v>
      </c>
      <c r="G5" s="3">
        <v>25.38</v>
      </c>
      <c r="H5" s="2">
        <v>2</v>
      </c>
      <c r="I5" s="3">
        <v>25.02</v>
      </c>
      <c r="J5" s="2">
        <v>1</v>
      </c>
      <c r="K5" s="3">
        <v>25.4</v>
      </c>
      <c r="L5" s="2">
        <v>2</v>
      </c>
      <c r="M5" s="3">
        <v>25.02</v>
      </c>
      <c r="N5" s="2">
        <v>1</v>
      </c>
    </row>
    <row r="6" spans="1:14" x14ac:dyDescent="0.25">
      <c r="A6" s="2">
        <f>RANK(F6,$F$4:$F$8,1)</f>
        <v>3</v>
      </c>
      <c r="B6" s="2">
        <v>501</v>
      </c>
      <c r="C6" s="2" t="s">
        <v>49</v>
      </c>
      <c r="D6" s="2" t="s">
        <v>50</v>
      </c>
      <c r="E6" s="2" t="s">
        <v>51</v>
      </c>
      <c r="F6" s="3">
        <f>IF($H$3=1,G6,0)+IF($J$3=1,I6,0)+IF($L$3=1,K6,0)+IF($N$3=1,M6,0)</f>
        <v>100.9</v>
      </c>
      <c r="G6" s="3">
        <v>25.07</v>
      </c>
      <c r="H6" s="2">
        <v>1</v>
      </c>
      <c r="I6" s="3">
        <v>25.41</v>
      </c>
      <c r="J6" s="2">
        <v>2</v>
      </c>
      <c r="K6" s="3">
        <v>25.01</v>
      </c>
      <c r="L6" s="2">
        <v>1</v>
      </c>
      <c r="M6" s="3">
        <v>25.41</v>
      </c>
      <c r="N6" s="2">
        <v>2</v>
      </c>
    </row>
    <row r="7" spans="1:14" x14ac:dyDescent="0.25">
      <c r="A7" s="2">
        <f>RANK(F7,$F$4:$F$8,1)</f>
        <v>4</v>
      </c>
      <c r="B7" s="2">
        <v>504</v>
      </c>
      <c r="C7" s="2" t="s">
        <v>52</v>
      </c>
      <c r="D7" s="2" t="s">
        <v>53</v>
      </c>
      <c r="E7" s="2" t="s">
        <v>18</v>
      </c>
      <c r="F7" s="3">
        <f>IF($H$3=1,G7,0)+IF($J$3=1,I7,0)+IF($L$3=1,K7,0)+IF($N$3=1,M7,0)</f>
        <v>101.07999999999998</v>
      </c>
      <c r="G7" s="3">
        <v>25.14</v>
      </c>
      <c r="H7" s="2">
        <v>1</v>
      </c>
      <c r="I7" s="3">
        <v>25.49</v>
      </c>
      <c r="J7" s="2">
        <v>2</v>
      </c>
      <c r="K7" s="3">
        <v>25.02</v>
      </c>
      <c r="L7" s="2">
        <v>1</v>
      </c>
      <c r="M7" s="3">
        <v>25.43</v>
      </c>
      <c r="N7" s="2">
        <v>2</v>
      </c>
    </row>
    <row r="8" spans="1:14" x14ac:dyDescent="0.25">
      <c r="A8" s="2">
        <f>RANK(F8,$F$4:$F$8,1)</f>
        <v>5</v>
      </c>
      <c r="B8" s="2">
        <v>507</v>
      </c>
      <c r="C8" s="2" t="s">
        <v>54</v>
      </c>
      <c r="D8" s="2" t="s">
        <v>55</v>
      </c>
      <c r="E8" s="2" t="s">
        <v>42</v>
      </c>
      <c r="F8" s="3">
        <f>IF($H$3=1,G8,0)+IF($J$3=1,I8,0)+IF($L$3=1,K8,0)+IF($N$3=1,M8,0)</f>
        <v>101.47</v>
      </c>
      <c r="G8" s="3">
        <v>25.16</v>
      </c>
      <c r="H8" s="2">
        <v>1</v>
      </c>
      <c r="I8" s="3">
        <v>25.6</v>
      </c>
      <c r="J8" s="2">
        <v>2</v>
      </c>
      <c r="K8" s="3">
        <v>25.11</v>
      </c>
      <c r="L8" s="2">
        <v>1</v>
      </c>
      <c r="M8" s="3">
        <v>25.6</v>
      </c>
      <c r="N8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 t="shared" ref="A4:A10" si="0">RANK(F4,$F$4:$F$10,1)</f>
        <v>1</v>
      </c>
      <c r="B4" s="2">
        <v>703</v>
      </c>
      <c r="C4" s="2" t="s">
        <v>44</v>
      </c>
      <c r="D4" s="2" t="s">
        <v>57</v>
      </c>
      <c r="E4" s="2" t="s">
        <v>46</v>
      </c>
      <c r="F4" s="3">
        <f t="shared" ref="F4:F10" si="1">IF($H$3=1,G4,0)+IF($J$3=1,I4,0)+IF($L$3=1,K4,0)+IF($N$3=1,M4,0)</f>
        <v>99.949999999999989</v>
      </c>
      <c r="G4" s="3">
        <v>24.71</v>
      </c>
      <c r="H4" s="2">
        <v>1</v>
      </c>
      <c r="I4" s="3">
        <v>25.12</v>
      </c>
      <c r="J4" s="2">
        <v>2</v>
      </c>
      <c r="K4" s="3">
        <v>24.77</v>
      </c>
      <c r="L4" s="2">
        <v>1</v>
      </c>
      <c r="M4" s="3">
        <v>25.35</v>
      </c>
      <c r="N4" s="2">
        <v>2</v>
      </c>
    </row>
    <row r="5" spans="1:14" x14ac:dyDescent="0.25">
      <c r="A5" s="2">
        <f t="shared" si="0"/>
        <v>2</v>
      </c>
      <c r="B5" s="2">
        <v>702</v>
      </c>
      <c r="C5" s="2" t="s">
        <v>58</v>
      </c>
      <c r="D5" s="2" t="s">
        <v>59</v>
      </c>
      <c r="E5" s="2" t="s">
        <v>39</v>
      </c>
      <c r="F5" s="3">
        <f t="shared" si="1"/>
        <v>100.32000000000001</v>
      </c>
      <c r="G5" s="3">
        <v>25.3</v>
      </c>
      <c r="H5" s="2">
        <v>2</v>
      </c>
      <c r="I5" s="3">
        <v>24.84</v>
      </c>
      <c r="J5" s="2">
        <v>1</v>
      </c>
      <c r="K5" s="3">
        <v>25.29</v>
      </c>
      <c r="L5" s="2">
        <v>2</v>
      </c>
      <c r="M5" s="3">
        <v>24.89</v>
      </c>
      <c r="N5" s="2">
        <v>1</v>
      </c>
    </row>
    <row r="6" spans="1:14" x14ac:dyDescent="0.25">
      <c r="A6" s="2">
        <f t="shared" si="0"/>
        <v>3</v>
      </c>
      <c r="B6" s="2">
        <v>720</v>
      </c>
      <c r="C6" s="2" t="s">
        <v>60</v>
      </c>
      <c r="D6" s="2" t="s">
        <v>61</v>
      </c>
      <c r="E6" s="2" t="s">
        <v>51</v>
      </c>
      <c r="F6" s="3">
        <f t="shared" si="1"/>
        <v>100.53</v>
      </c>
      <c r="G6" s="3">
        <v>24.94</v>
      </c>
      <c r="H6" s="2">
        <v>1</v>
      </c>
      <c r="I6" s="3">
        <v>25.23</v>
      </c>
      <c r="J6" s="2">
        <v>2</v>
      </c>
      <c r="K6" s="3">
        <v>24.9</v>
      </c>
      <c r="L6" s="2">
        <v>1</v>
      </c>
      <c r="M6" s="3">
        <v>25.46</v>
      </c>
      <c r="N6" s="2">
        <v>2</v>
      </c>
    </row>
    <row r="7" spans="1:14" x14ac:dyDescent="0.25">
      <c r="A7" s="2">
        <f t="shared" si="0"/>
        <v>4</v>
      </c>
      <c r="B7" s="2">
        <v>722</v>
      </c>
      <c r="C7" s="2" t="s">
        <v>62</v>
      </c>
      <c r="D7" s="2" t="s">
        <v>63</v>
      </c>
      <c r="E7" s="2" t="s">
        <v>42</v>
      </c>
      <c r="F7" s="3">
        <f t="shared" si="1"/>
        <v>100.59</v>
      </c>
      <c r="G7" s="3">
        <v>25.36</v>
      </c>
      <c r="H7" s="2">
        <v>2</v>
      </c>
      <c r="I7" s="3">
        <v>24.87</v>
      </c>
      <c r="J7" s="2">
        <v>1</v>
      </c>
      <c r="K7" s="3">
        <v>25.36</v>
      </c>
      <c r="L7" s="2">
        <v>2</v>
      </c>
      <c r="M7" s="3">
        <v>25</v>
      </c>
      <c r="N7" s="2">
        <v>1</v>
      </c>
    </row>
    <row r="8" spans="1:14" x14ac:dyDescent="0.25">
      <c r="A8" s="2">
        <f t="shared" si="0"/>
        <v>5</v>
      </c>
      <c r="B8" s="2">
        <v>708</v>
      </c>
      <c r="C8" s="2" t="s">
        <v>64</v>
      </c>
      <c r="D8" s="2" t="s">
        <v>65</v>
      </c>
      <c r="E8" s="2" t="s">
        <v>39</v>
      </c>
      <c r="F8" s="3">
        <f t="shared" si="1"/>
        <v>101.1</v>
      </c>
      <c r="G8" s="3">
        <v>25.32</v>
      </c>
      <c r="H8" s="2">
        <v>2</v>
      </c>
      <c r="I8" s="3">
        <v>25.03</v>
      </c>
      <c r="J8" s="2">
        <v>1</v>
      </c>
      <c r="K8" s="3">
        <v>25.45</v>
      </c>
      <c r="L8" s="2">
        <v>2</v>
      </c>
      <c r="M8" s="3">
        <v>25.3</v>
      </c>
      <c r="N8" s="2">
        <v>1</v>
      </c>
    </row>
    <row r="9" spans="1:14" x14ac:dyDescent="0.25">
      <c r="A9" s="2">
        <f t="shared" si="0"/>
        <v>6</v>
      </c>
      <c r="B9" s="2">
        <v>701</v>
      </c>
      <c r="C9" s="2" t="s">
        <v>66</v>
      </c>
      <c r="D9" s="2" t="s">
        <v>67</v>
      </c>
      <c r="E9" s="2" t="s">
        <v>18</v>
      </c>
      <c r="F9" s="3">
        <f t="shared" si="1"/>
        <v>102.22</v>
      </c>
      <c r="G9" s="3">
        <v>25.19</v>
      </c>
      <c r="H9" s="2">
        <v>1</v>
      </c>
      <c r="I9" s="3">
        <v>25.83</v>
      </c>
      <c r="J9" s="2">
        <v>2</v>
      </c>
      <c r="K9" s="3">
        <v>25.33</v>
      </c>
      <c r="L9" s="2">
        <v>1</v>
      </c>
      <c r="M9" s="3">
        <v>25.87</v>
      </c>
      <c r="N9" s="2">
        <v>2</v>
      </c>
    </row>
    <row r="10" spans="1:14" x14ac:dyDescent="0.25">
      <c r="A10" s="2">
        <f t="shared" si="0"/>
        <v>7</v>
      </c>
      <c r="B10" s="2">
        <v>723</v>
      </c>
      <c r="C10" s="2" t="s">
        <v>68</v>
      </c>
      <c r="D10" s="2" t="s">
        <v>69</v>
      </c>
      <c r="E10" s="2" t="s">
        <v>39</v>
      </c>
      <c r="F10" s="3">
        <f t="shared" si="1"/>
        <v>325.24</v>
      </c>
      <c r="G10" s="3">
        <v>25.27</v>
      </c>
      <c r="H10" s="2">
        <v>1</v>
      </c>
      <c r="I10" s="3">
        <v>99.99</v>
      </c>
      <c r="J10" s="2">
        <v>0</v>
      </c>
      <c r="K10" s="3">
        <v>99.99</v>
      </c>
      <c r="L10" s="2">
        <v>0</v>
      </c>
      <c r="M10" s="3">
        <v>99.99</v>
      </c>
      <c r="N10" s="2">
        <v>0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 t="shared" ref="A4:A25" si="0">RANK(F4,$F$4:$F$25,1)</f>
        <v>1</v>
      </c>
      <c r="B4" s="2">
        <v>901</v>
      </c>
      <c r="C4" s="2" t="s">
        <v>44</v>
      </c>
      <c r="D4" s="2" t="s">
        <v>71</v>
      </c>
      <c r="E4" s="2" t="s">
        <v>46</v>
      </c>
      <c r="F4" s="3">
        <f t="shared" ref="F4:F25" si="1">IF($J$3=1,ABS(I4-G4),0)+IF($L$3=1,ABS(K4-G4),0)+IF($N$3=1,ABS(M4-G4),0)</f>
        <v>5.9999999999998721E-2</v>
      </c>
      <c r="G4" s="3">
        <v>24.57</v>
      </c>
      <c r="H4" s="2">
        <v>2</v>
      </c>
      <c r="I4" s="3">
        <v>24.56</v>
      </c>
      <c r="J4" s="2">
        <v>2</v>
      </c>
      <c r="K4" s="3">
        <v>24.61</v>
      </c>
      <c r="L4" s="2">
        <v>2</v>
      </c>
      <c r="M4" s="3">
        <v>24.58</v>
      </c>
      <c r="N4" s="2">
        <v>2</v>
      </c>
    </row>
    <row r="5" spans="1:14" x14ac:dyDescent="0.25">
      <c r="A5" s="2">
        <f t="shared" si="0"/>
        <v>2</v>
      </c>
      <c r="B5" s="2">
        <v>904</v>
      </c>
      <c r="C5" s="2" t="s">
        <v>72</v>
      </c>
      <c r="D5" s="2" t="s">
        <v>73</v>
      </c>
      <c r="E5" s="2" t="s">
        <v>74</v>
      </c>
      <c r="F5" s="3">
        <f t="shared" si="1"/>
        <v>0.11000000000000298</v>
      </c>
      <c r="G5" s="3">
        <v>24.48</v>
      </c>
      <c r="H5" s="2">
        <v>1</v>
      </c>
      <c r="I5" s="3">
        <v>24.43</v>
      </c>
      <c r="J5" s="2">
        <v>1</v>
      </c>
      <c r="K5" s="3">
        <v>24.47</v>
      </c>
      <c r="L5" s="2">
        <v>1</v>
      </c>
      <c r="M5" s="3">
        <v>24.53</v>
      </c>
      <c r="N5" s="2">
        <v>1</v>
      </c>
    </row>
    <row r="6" spans="1:14" x14ac:dyDescent="0.25">
      <c r="A6" s="2">
        <f t="shared" si="0"/>
        <v>3</v>
      </c>
      <c r="B6" s="2">
        <v>907</v>
      </c>
      <c r="C6" s="2" t="s">
        <v>75</v>
      </c>
      <c r="D6" s="2" t="s">
        <v>76</v>
      </c>
      <c r="E6" s="2" t="s">
        <v>13</v>
      </c>
      <c r="F6" s="3">
        <f t="shared" si="1"/>
        <v>0.17999999999999972</v>
      </c>
      <c r="G6" s="3">
        <v>24.43</v>
      </c>
      <c r="H6" s="2">
        <v>1</v>
      </c>
      <c r="I6" s="3">
        <v>24.41</v>
      </c>
      <c r="J6" s="2">
        <v>1</v>
      </c>
      <c r="K6" s="3">
        <v>24.53</v>
      </c>
      <c r="L6" s="2">
        <v>1</v>
      </c>
      <c r="M6" s="3">
        <v>24.49</v>
      </c>
      <c r="N6" s="2">
        <v>1</v>
      </c>
    </row>
    <row r="7" spans="1:14" x14ac:dyDescent="0.25">
      <c r="A7" s="2">
        <f t="shared" si="0"/>
        <v>4</v>
      </c>
      <c r="B7" s="2">
        <v>903</v>
      </c>
      <c r="C7" s="2" t="s">
        <v>49</v>
      </c>
      <c r="D7" s="2" t="s">
        <v>77</v>
      </c>
      <c r="E7" s="2" t="s">
        <v>51</v>
      </c>
      <c r="F7" s="3">
        <f t="shared" si="1"/>
        <v>0.19999999999999929</v>
      </c>
      <c r="G7" s="3">
        <v>26.89</v>
      </c>
      <c r="H7" s="2">
        <v>1</v>
      </c>
      <c r="I7" s="3">
        <v>26.73</v>
      </c>
      <c r="J7" s="2">
        <v>1</v>
      </c>
      <c r="K7" s="3">
        <v>26.9</v>
      </c>
      <c r="L7" s="2">
        <v>1</v>
      </c>
      <c r="M7" s="3">
        <v>26.92</v>
      </c>
      <c r="N7" s="2">
        <v>1</v>
      </c>
    </row>
    <row r="8" spans="1:14" x14ac:dyDescent="0.25">
      <c r="A8" s="2">
        <f t="shared" si="0"/>
        <v>5</v>
      </c>
      <c r="B8" s="2">
        <v>912</v>
      </c>
      <c r="C8" s="2" t="s">
        <v>78</v>
      </c>
      <c r="D8" s="2" t="s">
        <v>79</v>
      </c>
      <c r="E8" s="2" t="s">
        <v>42</v>
      </c>
      <c r="F8" s="3">
        <f t="shared" si="1"/>
        <v>0.31000000000000227</v>
      </c>
      <c r="G8" s="3">
        <v>26.2</v>
      </c>
      <c r="H8" s="2">
        <v>2</v>
      </c>
      <c r="I8" s="3">
        <v>26.09</v>
      </c>
      <c r="J8" s="2">
        <v>2</v>
      </c>
      <c r="K8" s="3">
        <v>26.28</v>
      </c>
      <c r="L8" s="2">
        <v>2</v>
      </c>
      <c r="M8" s="3">
        <v>26.32</v>
      </c>
      <c r="N8" s="2">
        <v>2</v>
      </c>
    </row>
    <row r="9" spans="1:14" x14ac:dyDescent="0.25">
      <c r="A9" s="6">
        <f t="shared" si="0"/>
        <v>6</v>
      </c>
      <c r="B9" s="6">
        <v>935</v>
      </c>
      <c r="C9" s="6" t="s">
        <v>80</v>
      </c>
      <c r="D9" s="6" t="s">
        <v>76</v>
      </c>
      <c r="E9" s="6" t="s">
        <v>42</v>
      </c>
      <c r="F9" s="7">
        <f t="shared" si="1"/>
        <v>0.32000000000000028</v>
      </c>
      <c r="G9" s="7">
        <v>26.04</v>
      </c>
      <c r="H9" s="6">
        <v>2</v>
      </c>
      <c r="I9" s="7">
        <v>26.02</v>
      </c>
      <c r="J9" s="6">
        <v>2</v>
      </c>
      <c r="K9" s="7">
        <v>26.06</v>
      </c>
      <c r="L9" s="6">
        <v>2</v>
      </c>
      <c r="M9" s="7">
        <v>26.32</v>
      </c>
      <c r="N9" s="6">
        <v>2</v>
      </c>
    </row>
    <row r="10" spans="1:14" x14ac:dyDescent="0.25">
      <c r="A10" s="2">
        <f t="shared" si="0"/>
        <v>7</v>
      </c>
      <c r="B10" s="2">
        <v>915</v>
      </c>
      <c r="C10" s="2" t="s">
        <v>81</v>
      </c>
      <c r="D10" s="2" t="s">
        <v>82</v>
      </c>
      <c r="E10" s="2" t="s">
        <v>51</v>
      </c>
      <c r="F10" s="3">
        <f t="shared" si="1"/>
        <v>0.38999999999999702</v>
      </c>
      <c r="G10" s="3">
        <v>25.34</v>
      </c>
      <c r="H10" s="2">
        <v>2</v>
      </c>
      <c r="I10" s="3">
        <v>25.4</v>
      </c>
      <c r="J10" s="2">
        <v>2</v>
      </c>
      <c r="K10" s="3">
        <v>25.54</v>
      </c>
      <c r="L10" s="2">
        <v>2</v>
      </c>
      <c r="M10" s="3">
        <v>25.47</v>
      </c>
      <c r="N10" s="2">
        <v>2</v>
      </c>
    </row>
    <row r="11" spans="1:14" x14ac:dyDescent="0.25">
      <c r="A11" s="6">
        <f t="shared" si="0"/>
        <v>8</v>
      </c>
      <c r="B11" s="6">
        <v>922</v>
      </c>
      <c r="C11" s="6" t="s">
        <v>83</v>
      </c>
      <c r="D11" s="6" t="s">
        <v>84</v>
      </c>
      <c r="E11" s="6" t="s">
        <v>42</v>
      </c>
      <c r="F11" s="7">
        <f t="shared" si="1"/>
        <v>0.46999999999999531</v>
      </c>
      <c r="G11" s="7">
        <v>26.03</v>
      </c>
      <c r="H11" s="6">
        <v>2</v>
      </c>
      <c r="I11" s="7">
        <v>26.08</v>
      </c>
      <c r="J11" s="6">
        <v>2</v>
      </c>
      <c r="K11" s="7">
        <v>26.34</v>
      </c>
      <c r="L11" s="6">
        <v>2</v>
      </c>
      <c r="M11" s="7">
        <v>26.14</v>
      </c>
      <c r="N11" s="6">
        <v>2</v>
      </c>
    </row>
    <row r="12" spans="1:14" x14ac:dyDescent="0.25">
      <c r="A12" s="2">
        <f t="shared" si="0"/>
        <v>9</v>
      </c>
      <c r="B12" s="2">
        <v>916</v>
      </c>
      <c r="C12" s="2" t="s">
        <v>81</v>
      </c>
      <c r="D12" s="2" t="s">
        <v>85</v>
      </c>
      <c r="E12" s="2" t="s">
        <v>51</v>
      </c>
      <c r="F12" s="3">
        <f t="shared" si="1"/>
        <v>0.48000000000000398</v>
      </c>
      <c r="G12" s="3">
        <v>25.02</v>
      </c>
      <c r="H12" s="2">
        <v>1</v>
      </c>
      <c r="I12" s="3">
        <v>25.05</v>
      </c>
      <c r="J12" s="2">
        <v>1</v>
      </c>
      <c r="K12" s="3">
        <v>25.32</v>
      </c>
      <c r="L12" s="2">
        <v>1</v>
      </c>
      <c r="M12" s="3">
        <v>25.17</v>
      </c>
      <c r="N12" s="2">
        <v>1</v>
      </c>
    </row>
    <row r="13" spans="1:14" x14ac:dyDescent="0.25">
      <c r="A13" s="6">
        <f t="shared" si="0"/>
        <v>10</v>
      </c>
      <c r="B13" s="6">
        <v>931</v>
      </c>
      <c r="C13" s="6" t="s">
        <v>80</v>
      </c>
      <c r="D13" s="6" t="s">
        <v>63</v>
      </c>
      <c r="E13" s="6" t="s">
        <v>42</v>
      </c>
      <c r="F13" s="7">
        <f t="shared" si="1"/>
        <v>0.53999999999999915</v>
      </c>
      <c r="G13" s="7">
        <v>26.57</v>
      </c>
      <c r="H13" s="6">
        <v>2</v>
      </c>
      <c r="I13" s="7">
        <v>26.72</v>
      </c>
      <c r="J13" s="6">
        <v>2</v>
      </c>
      <c r="K13" s="7">
        <v>26.43</v>
      </c>
      <c r="L13" s="6">
        <v>2</v>
      </c>
      <c r="M13" s="7">
        <v>26.32</v>
      </c>
      <c r="N13" s="6">
        <v>2</v>
      </c>
    </row>
    <row r="14" spans="1:14" x14ac:dyDescent="0.25">
      <c r="A14" s="2">
        <f t="shared" si="0"/>
        <v>11</v>
      </c>
      <c r="B14" s="2">
        <v>919</v>
      </c>
      <c r="C14" s="2" t="s">
        <v>78</v>
      </c>
      <c r="D14" s="2" t="s">
        <v>86</v>
      </c>
      <c r="E14" s="2" t="s">
        <v>42</v>
      </c>
      <c r="F14" s="3">
        <f t="shared" si="1"/>
        <v>0.60000000000000142</v>
      </c>
      <c r="G14" s="3">
        <v>25.82</v>
      </c>
      <c r="H14" s="2">
        <v>2</v>
      </c>
      <c r="I14" s="3">
        <v>25.56</v>
      </c>
      <c r="J14" s="2">
        <v>2</v>
      </c>
      <c r="K14" s="3">
        <v>26.11</v>
      </c>
      <c r="L14" s="2">
        <v>2</v>
      </c>
      <c r="M14" s="3">
        <v>25.77</v>
      </c>
      <c r="N14" s="2">
        <v>2</v>
      </c>
    </row>
    <row r="15" spans="1:14" x14ac:dyDescent="0.25">
      <c r="A15" s="2">
        <f t="shared" si="0"/>
        <v>12</v>
      </c>
      <c r="B15" s="2">
        <v>902</v>
      </c>
      <c r="C15" s="2" t="s">
        <v>87</v>
      </c>
      <c r="D15" s="2" t="s">
        <v>88</v>
      </c>
      <c r="E15" s="2" t="s">
        <v>74</v>
      </c>
      <c r="F15" s="3">
        <f t="shared" si="1"/>
        <v>0.62999999999999901</v>
      </c>
      <c r="G15" s="3">
        <v>25.38</v>
      </c>
      <c r="H15" s="2">
        <v>2</v>
      </c>
      <c r="I15" s="3">
        <v>25.34</v>
      </c>
      <c r="J15" s="2">
        <v>2</v>
      </c>
      <c r="K15" s="3">
        <v>25.61</v>
      </c>
      <c r="L15" s="2">
        <v>2</v>
      </c>
      <c r="M15" s="3">
        <v>25.74</v>
      </c>
      <c r="N15" s="2">
        <v>2</v>
      </c>
    </row>
    <row r="16" spans="1:14" x14ac:dyDescent="0.25">
      <c r="A16" s="6">
        <f t="shared" si="0"/>
        <v>13</v>
      </c>
      <c r="B16" s="6">
        <v>923</v>
      </c>
      <c r="C16" s="6" t="s">
        <v>89</v>
      </c>
      <c r="D16" s="6" t="s">
        <v>90</v>
      </c>
      <c r="E16" s="6" t="s">
        <v>42</v>
      </c>
      <c r="F16" s="7">
        <f t="shared" si="1"/>
        <v>0.68999999999999417</v>
      </c>
      <c r="G16" s="7">
        <v>26.58</v>
      </c>
      <c r="H16" s="6">
        <v>1</v>
      </c>
      <c r="I16" s="7">
        <v>26.17</v>
      </c>
      <c r="J16" s="6">
        <v>1</v>
      </c>
      <c r="K16" s="7">
        <v>26.72</v>
      </c>
      <c r="L16" s="6">
        <v>1</v>
      </c>
      <c r="M16" s="7">
        <v>26.44</v>
      </c>
      <c r="N16" s="6">
        <v>1</v>
      </c>
    </row>
    <row r="17" spans="1:14" x14ac:dyDescent="0.25">
      <c r="A17" s="6">
        <f t="shared" si="0"/>
        <v>14</v>
      </c>
      <c r="B17" s="6">
        <v>934</v>
      </c>
      <c r="C17" s="6" t="s">
        <v>91</v>
      </c>
      <c r="D17" s="6" t="s">
        <v>92</v>
      </c>
      <c r="E17" s="6" t="s">
        <v>42</v>
      </c>
      <c r="F17" s="7">
        <f t="shared" si="1"/>
        <v>0.69999999999999574</v>
      </c>
      <c r="G17" s="7">
        <v>25.76</v>
      </c>
      <c r="H17" s="6">
        <v>1</v>
      </c>
      <c r="I17" s="7">
        <v>25.84</v>
      </c>
      <c r="J17" s="6">
        <v>1</v>
      </c>
      <c r="K17" s="7">
        <v>26.02</v>
      </c>
      <c r="L17" s="6">
        <v>1</v>
      </c>
      <c r="M17" s="7">
        <v>26.12</v>
      </c>
      <c r="N17" s="6">
        <v>1</v>
      </c>
    </row>
    <row r="18" spans="1:14" x14ac:dyDescent="0.25">
      <c r="A18" s="6">
        <f t="shared" si="0"/>
        <v>15</v>
      </c>
      <c r="B18" s="6">
        <v>930</v>
      </c>
      <c r="C18" s="6" t="s">
        <v>93</v>
      </c>
      <c r="D18" s="6" t="s">
        <v>94</v>
      </c>
      <c r="E18" s="6" t="s">
        <v>42</v>
      </c>
      <c r="F18" s="7">
        <f t="shared" si="1"/>
        <v>0.73999999999999488</v>
      </c>
      <c r="G18" s="7">
        <v>26.01</v>
      </c>
      <c r="H18" s="6">
        <v>1</v>
      </c>
      <c r="I18" s="7">
        <v>26.29</v>
      </c>
      <c r="J18" s="6">
        <v>1</v>
      </c>
      <c r="K18" s="7">
        <v>26.29</v>
      </c>
      <c r="L18" s="6">
        <v>1</v>
      </c>
      <c r="M18" s="7">
        <v>26.19</v>
      </c>
      <c r="N18" s="6">
        <v>1</v>
      </c>
    </row>
    <row r="19" spans="1:14" x14ac:dyDescent="0.25">
      <c r="A19" s="6">
        <f t="shared" si="0"/>
        <v>16</v>
      </c>
      <c r="B19" s="6">
        <v>928</v>
      </c>
      <c r="C19" s="6" t="s">
        <v>95</v>
      </c>
      <c r="D19" s="6" t="s">
        <v>96</v>
      </c>
      <c r="E19" s="6" t="s">
        <v>42</v>
      </c>
      <c r="F19" s="7">
        <f t="shared" si="1"/>
        <v>0.75999999999999801</v>
      </c>
      <c r="G19" s="7">
        <v>26.94</v>
      </c>
      <c r="H19" s="6">
        <v>1</v>
      </c>
      <c r="I19" s="7">
        <v>27.07</v>
      </c>
      <c r="J19" s="6">
        <v>1</v>
      </c>
      <c r="K19" s="7">
        <v>26.86</v>
      </c>
      <c r="L19" s="6">
        <v>1</v>
      </c>
      <c r="M19" s="7">
        <v>27.49</v>
      </c>
      <c r="N19" s="6">
        <v>1</v>
      </c>
    </row>
    <row r="20" spans="1:14" x14ac:dyDescent="0.25">
      <c r="A20" s="2">
        <f t="shared" si="0"/>
        <v>17</v>
      </c>
      <c r="B20" s="2">
        <v>920</v>
      </c>
      <c r="C20" s="2" t="s">
        <v>78</v>
      </c>
      <c r="D20" s="2" t="s">
        <v>97</v>
      </c>
      <c r="E20" s="2" t="s">
        <v>42</v>
      </c>
      <c r="F20" s="3">
        <f t="shared" si="1"/>
        <v>1.0299999999999976</v>
      </c>
      <c r="G20" s="3">
        <v>25.71</v>
      </c>
      <c r="H20" s="2">
        <v>1</v>
      </c>
      <c r="I20" s="3">
        <v>25.26</v>
      </c>
      <c r="J20" s="2">
        <v>1</v>
      </c>
      <c r="K20" s="3">
        <v>26.14</v>
      </c>
      <c r="L20" s="2">
        <v>1</v>
      </c>
      <c r="M20" s="3">
        <v>25.86</v>
      </c>
      <c r="N20" s="2">
        <v>1</v>
      </c>
    </row>
    <row r="21" spans="1:14" x14ac:dyDescent="0.25">
      <c r="A21" s="6">
        <f t="shared" si="0"/>
        <v>18</v>
      </c>
      <c r="B21" s="6">
        <v>925</v>
      </c>
      <c r="C21" s="6" t="s">
        <v>98</v>
      </c>
      <c r="D21" s="6" t="s">
        <v>99</v>
      </c>
      <c r="E21" s="6" t="s">
        <v>42</v>
      </c>
      <c r="F21" s="7">
        <f t="shared" si="1"/>
        <v>1.0600000000000023</v>
      </c>
      <c r="G21" s="7">
        <v>26.69</v>
      </c>
      <c r="H21" s="6">
        <v>2</v>
      </c>
      <c r="I21" s="7">
        <v>26.4</v>
      </c>
      <c r="J21" s="6">
        <v>2</v>
      </c>
      <c r="K21" s="7">
        <v>27.07</v>
      </c>
      <c r="L21" s="6">
        <v>2</v>
      </c>
      <c r="M21" s="7">
        <v>26.3</v>
      </c>
      <c r="N21" s="6">
        <v>2</v>
      </c>
    </row>
    <row r="22" spans="1:14" x14ac:dyDescent="0.25">
      <c r="A22" s="2">
        <f t="shared" si="0"/>
        <v>19</v>
      </c>
      <c r="B22" s="2">
        <v>913</v>
      </c>
      <c r="C22" s="2" t="s">
        <v>78</v>
      </c>
      <c r="D22" s="2" t="s">
        <v>100</v>
      </c>
      <c r="E22" s="2" t="s">
        <v>42</v>
      </c>
      <c r="F22" s="3">
        <f t="shared" si="1"/>
        <v>1.6500000000000057</v>
      </c>
      <c r="G22" s="3">
        <v>25.33</v>
      </c>
      <c r="H22" s="2">
        <v>1</v>
      </c>
      <c r="I22" s="3">
        <v>25.71</v>
      </c>
      <c r="J22" s="2">
        <v>1</v>
      </c>
      <c r="K22" s="3">
        <v>25.78</v>
      </c>
      <c r="L22" s="2">
        <v>1</v>
      </c>
      <c r="M22" s="3">
        <v>26.15</v>
      </c>
      <c r="N22" s="2">
        <v>1</v>
      </c>
    </row>
    <row r="23" spans="1:14" x14ac:dyDescent="0.25">
      <c r="A23" s="6">
        <f t="shared" si="0"/>
        <v>20</v>
      </c>
      <c r="B23" s="6">
        <v>801</v>
      </c>
      <c r="C23" s="6" t="s">
        <v>101</v>
      </c>
      <c r="D23" s="6" t="s">
        <v>102</v>
      </c>
      <c r="E23" s="6" t="s">
        <v>42</v>
      </c>
      <c r="F23" s="7">
        <f t="shared" si="1"/>
        <v>1.759999999999998</v>
      </c>
      <c r="G23" s="7">
        <v>26.39</v>
      </c>
      <c r="H23" s="6">
        <v>2</v>
      </c>
      <c r="I23" s="7">
        <v>26.35</v>
      </c>
      <c r="J23" s="6">
        <v>2</v>
      </c>
      <c r="K23" s="7">
        <v>26.5</v>
      </c>
      <c r="L23" s="6">
        <v>2</v>
      </c>
      <c r="M23" s="7">
        <v>28</v>
      </c>
      <c r="N23" s="6">
        <v>2</v>
      </c>
    </row>
    <row r="24" spans="1:14" x14ac:dyDescent="0.25">
      <c r="A24" s="6">
        <f t="shared" si="0"/>
        <v>21</v>
      </c>
      <c r="B24" s="6">
        <v>929</v>
      </c>
      <c r="C24" s="6" t="s">
        <v>103</v>
      </c>
      <c r="D24" s="6" t="s">
        <v>104</v>
      </c>
      <c r="E24" s="6" t="s">
        <v>42</v>
      </c>
      <c r="F24" s="7">
        <f t="shared" si="1"/>
        <v>1.8000000000000043</v>
      </c>
      <c r="G24" s="7">
        <v>30.59</v>
      </c>
      <c r="H24" s="6">
        <v>2</v>
      </c>
      <c r="I24" s="7">
        <v>30.76</v>
      </c>
      <c r="J24" s="6">
        <v>2</v>
      </c>
      <c r="K24" s="7">
        <v>30.87</v>
      </c>
      <c r="L24" s="6">
        <v>2</v>
      </c>
      <c r="M24" s="7">
        <v>31.94</v>
      </c>
      <c r="N24" s="6">
        <v>2</v>
      </c>
    </row>
    <row r="25" spans="1:14" x14ac:dyDescent="0.25">
      <c r="A25" s="6">
        <f t="shared" si="0"/>
        <v>22</v>
      </c>
      <c r="B25" s="6">
        <v>937</v>
      </c>
      <c r="C25" s="6" t="s">
        <v>105</v>
      </c>
      <c r="D25" s="6" t="s">
        <v>106</v>
      </c>
      <c r="E25" s="6" t="s">
        <v>42</v>
      </c>
      <c r="F25" s="7">
        <f t="shared" si="1"/>
        <v>6.1400000000000006</v>
      </c>
      <c r="G25" s="7">
        <v>31.02</v>
      </c>
      <c r="H25" s="6">
        <v>1</v>
      </c>
      <c r="I25" s="7">
        <v>27.99</v>
      </c>
      <c r="J25" s="6">
        <v>1</v>
      </c>
      <c r="K25" s="7">
        <v>28.3</v>
      </c>
      <c r="L25" s="6">
        <v>1</v>
      </c>
      <c r="M25" s="7">
        <v>31.41</v>
      </c>
      <c r="N25" s="6">
        <v>1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P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  <col min="15" max="15" width="6.7109375" customWidth="1"/>
    <col min="16" max="16" width="2.7109375" customWidth="1"/>
  </cols>
  <sheetData>
    <row r="1" spans="1:16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.75" x14ac:dyDescent="0.5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0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  <c r="O3" s="1" t="s">
        <v>125</v>
      </c>
      <c r="P3" s="1">
        <v>1</v>
      </c>
    </row>
    <row r="4" spans="1:16" x14ac:dyDescent="0.25">
      <c r="A4" s="2">
        <f>RANK(F4,$F$4:$F$14,1)</f>
        <v>1</v>
      </c>
      <c r="B4" s="2">
        <v>922</v>
      </c>
      <c r="C4" s="2" t="s">
        <v>83</v>
      </c>
      <c r="D4" s="2" t="s">
        <v>84</v>
      </c>
      <c r="E4" s="2" t="s">
        <v>120</v>
      </c>
      <c r="F4" s="3">
        <f>IF($L$3=1,ABS(K4-I4),0)+IF($N$3=1,ABS(M4-I4),0)+IF($P$3=1,ABS(O4-I4),0)</f>
        <v>0.26999999999999602</v>
      </c>
      <c r="G4" s="3">
        <v>25.61</v>
      </c>
      <c r="H4" s="2">
        <v>1</v>
      </c>
      <c r="I4" s="3">
        <v>25.79</v>
      </c>
      <c r="J4" s="2">
        <v>1</v>
      </c>
      <c r="K4" s="3">
        <v>25.67</v>
      </c>
      <c r="L4" s="2">
        <v>1</v>
      </c>
      <c r="M4" s="3">
        <v>25.86</v>
      </c>
      <c r="N4" s="2">
        <v>1</v>
      </c>
      <c r="O4" s="3">
        <v>25.71</v>
      </c>
      <c r="P4" s="2">
        <v>1</v>
      </c>
    </row>
    <row r="5" spans="1:16" x14ac:dyDescent="0.25">
      <c r="A5" s="2">
        <f>RANK(F5,$F$4:$F$14,1)</f>
        <v>2</v>
      </c>
      <c r="B5" s="2">
        <v>925</v>
      </c>
      <c r="C5" s="2" t="s">
        <v>98</v>
      </c>
      <c r="D5" s="2" t="s">
        <v>99</v>
      </c>
      <c r="E5" s="2" t="s">
        <v>120</v>
      </c>
      <c r="F5" s="3">
        <f>IF($L$3=1,ABS(K5-I5),0)+IF($N$3=1,ABS(M5-I5),0)+IF($P$3=1,ABS(O5-I5),0)</f>
        <v>0.32000000000000028</v>
      </c>
      <c r="G5" s="3">
        <v>27.59</v>
      </c>
      <c r="H5" s="2">
        <v>1</v>
      </c>
      <c r="I5" s="3">
        <v>26.23</v>
      </c>
      <c r="J5" s="2">
        <v>1</v>
      </c>
      <c r="K5" s="3">
        <v>26.39</v>
      </c>
      <c r="L5" s="2">
        <v>1</v>
      </c>
      <c r="M5" s="3">
        <v>26.31</v>
      </c>
      <c r="N5" s="2">
        <v>1</v>
      </c>
      <c r="O5" s="3">
        <v>26.15</v>
      </c>
      <c r="P5" s="2">
        <v>1</v>
      </c>
    </row>
    <row r="6" spans="1:16" x14ac:dyDescent="0.25">
      <c r="A6" s="2">
        <f>RANK(F6,$F$4:$F$14,1)</f>
        <v>3</v>
      </c>
      <c r="B6" s="2">
        <v>928</v>
      </c>
      <c r="C6" s="2" t="s">
        <v>95</v>
      </c>
      <c r="D6" s="2" t="s">
        <v>96</v>
      </c>
      <c r="E6" s="2" t="s">
        <v>124</v>
      </c>
      <c r="F6" s="3">
        <f>IF($L$3=1,ABS(K6-I6),0)+IF($N$3=1,ABS(M6-I6),0)+IF($P$3=1,ABS(O6-I6),0)</f>
        <v>0.5</v>
      </c>
      <c r="G6" s="3">
        <v>27.21</v>
      </c>
      <c r="H6" s="2">
        <v>2</v>
      </c>
      <c r="I6" s="3">
        <v>27.15</v>
      </c>
      <c r="J6" s="2">
        <v>2</v>
      </c>
      <c r="K6" s="3">
        <v>27.16</v>
      </c>
      <c r="L6" s="2">
        <v>2</v>
      </c>
      <c r="M6" s="3">
        <v>27.22</v>
      </c>
      <c r="N6" s="2">
        <v>2</v>
      </c>
      <c r="O6" s="3">
        <v>26.73</v>
      </c>
      <c r="P6" s="2">
        <v>2</v>
      </c>
    </row>
    <row r="7" spans="1:16" x14ac:dyDescent="0.25">
      <c r="A7" s="2">
        <f>RANK(F7,$F$4:$F$14,1)</f>
        <v>4</v>
      </c>
      <c r="B7" s="2">
        <v>801</v>
      </c>
      <c r="C7" s="2" t="s">
        <v>101</v>
      </c>
      <c r="D7" s="2" t="s">
        <v>102</v>
      </c>
      <c r="E7" s="2" t="s">
        <v>116</v>
      </c>
      <c r="F7" s="3">
        <f>IF($L$3=1,ABS(K7-I7),0)+IF($N$3=1,ABS(M7-I7),0)+IF($P$3=1,ABS(O7-I7),0)</f>
        <v>0.62000000000000099</v>
      </c>
      <c r="G7" s="3">
        <v>26.22</v>
      </c>
      <c r="H7" s="2">
        <v>2</v>
      </c>
      <c r="I7" s="3">
        <v>26.34</v>
      </c>
      <c r="J7" s="2">
        <v>2</v>
      </c>
      <c r="K7" s="3">
        <v>26.57</v>
      </c>
      <c r="L7" s="2">
        <v>2</v>
      </c>
      <c r="M7" s="3">
        <v>26.57</v>
      </c>
      <c r="N7" s="2">
        <v>2</v>
      </c>
      <c r="O7" s="3">
        <v>26.5</v>
      </c>
      <c r="P7" s="2">
        <v>2</v>
      </c>
    </row>
    <row r="8" spans="1:16" x14ac:dyDescent="0.25">
      <c r="A8" s="2">
        <f>RANK(F8,$F$4:$F$14,1)</f>
        <v>5</v>
      </c>
      <c r="B8" s="2">
        <v>1</v>
      </c>
      <c r="C8" s="2" t="s">
        <v>123</v>
      </c>
      <c r="D8" s="2" t="s">
        <v>122</v>
      </c>
      <c r="E8" s="2" t="s">
        <v>121</v>
      </c>
      <c r="F8" s="3">
        <f>IF($L$3=1,ABS(K8-I8),0)+IF($N$3=1,ABS(M8-I8),0)+IF($P$3=1,ABS(O8-I8),0)</f>
        <v>0.83999999999999631</v>
      </c>
      <c r="G8" s="3">
        <v>27.05</v>
      </c>
      <c r="H8" s="2">
        <v>1</v>
      </c>
      <c r="I8" s="3">
        <v>26.69</v>
      </c>
      <c r="J8" s="2">
        <v>1</v>
      </c>
      <c r="K8" s="3">
        <v>27.36</v>
      </c>
      <c r="L8" s="2">
        <v>1</v>
      </c>
      <c r="M8" s="3">
        <v>26.86</v>
      </c>
      <c r="N8" s="2">
        <v>1</v>
      </c>
      <c r="O8" s="3">
        <v>26.69</v>
      </c>
      <c r="P8" s="2">
        <v>1</v>
      </c>
    </row>
    <row r="9" spans="1:16" x14ac:dyDescent="0.25">
      <c r="A9" s="2">
        <f>RANK(F9,$F$4:$F$14,1)</f>
        <v>6</v>
      </c>
      <c r="B9" s="2">
        <v>923</v>
      </c>
      <c r="C9" s="2" t="s">
        <v>89</v>
      </c>
      <c r="D9" s="2" t="s">
        <v>90</v>
      </c>
      <c r="E9" s="2" t="s">
        <v>120</v>
      </c>
      <c r="F9" s="3">
        <f>IF($L$3=1,ABS(K9-I9),0)+IF($N$3=1,ABS(M9-I9),0)+IF($P$3=1,ABS(O9-I9),0)</f>
        <v>0.94000000000000128</v>
      </c>
      <c r="G9" s="3">
        <v>27.56</v>
      </c>
      <c r="H9" s="2">
        <v>2</v>
      </c>
      <c r="I9" s="3">
        <v>26.6</v>
      </c>
      <c r="J9" s="2">
        <v>2</v>
      </c>
      <c r="K9" s="3">
        <v>26.28</v>
      </c>
      <c r="L9" s="2">
        <v>2</v>
      </c>
      <c r="M9" s="3">
        <v>26.82</v>
      </c>
      <c r="N9" s="2">
        <v>2</v>
      </c>
      <c r="O9" s="3">
        <v>26.2</v>
      </c>
      <c r="P9" s="2">
        <v>2</v>
      </c>
    </row>
    <row r="10" spans="1:16" x14ac:dyDescent="0.25">
      <c r="A10" s="2">
        <f>RANK(F10,$F$4:$F$14,1)</f>
        <v>7</v>
      </c>
      <c r="B10" s="2">
        <v>930</v>
      </c>
      <c r="C10" s="2" t="s">
        <v>93</v>
      </c>
      <c r="D10" s="2" t="s">
        <v>94</v>
      </c>
      <c r="E10" s="2" t="s">
        <v>119</v>
      </c>
      <c r="F10" s="3">
        <f>IF($L$3=1,ABS(K10-I10),0)+IF($N$3=1,ABS(M10-I10),0)+IF($P$3=1,ABS(O10-I10),0)</f>
        <v>0.9599999999999973</v>
      </c>
      <c r="G10" s="3">
        <v>25.67</v>
      </c>
      <c r="H10" s="2">
        <v>1</v>
      </c>
      <c r="I10" s="3">
        <v>26.31</v>
      </c>
      <c r="J10" s="2">
        <v>1</v>
      </c>
      <c r="K10" s="3">
        <v>25.89</v>
      </c>
      <c r="L10" s="2">
        <v>1</v>
      </c>
      <c r="M10" s="3">
        <v>26.31</v>
      </c>
      <c r="N10" s="2">
        <v>1</v>
      </c>
      <c r="O10" s="3">
        <v>25.77</v>
      </c>
      <c r="P10" s="2">
        <v>1</v>
      </c>
    </row>
    <row r="11" spans="1:16" x14ac:dyDescent="0.25">
      <c r="A11" s="2">
        <f>RANK(F11,$F$4:$F$14,1)</f>
        <v>8</v>
      </c>
      <c r="B11" s="2">
        <v>40</v>
      </c>
      <c r="C11" s="2" t="s">
        <v>118</v>
      </c>
      <c r="D11" s="2" t="s">
        <v>117</v>
      </c>
      <c r="E11" s="2" t="s">
        <v>116</v>
      </c>
      <c r="F11" s="3">
        <f>IF($L$3=1,ABS(K11-I11),0)+IF($N$3=1,ABS(M11-I11),0)+IF($P$3=1,ABS(O11-I11),0)</f>
        <v>1.2699999999999996</v>
      </c>
      <c r="G11" s="3">
        <v>25.64</v>
      </c>
      <c r="H11" s="2">
        <v>1</v>
      </c>
      <c r="I11" s="3">
        <v>25.53</v>
      </c>
      <c r="J11" s="2">
        <v>1</v>
      </c>
      <c r="K11" s="3">
        <v>25.98</v>
      </c>
      <c r="L11" s="2">
        <v>1</v>
      </c>
      <c r="M11" s="3">
        <v>25.87</v>
      </c>
      <c r="N11" s="2">
        <v>1</v>
      </c>
      <c r="O11" s="3">
        <v>26.01</v>
      </c>
      <c r="P11" s="2">
        <v>1</v>
      </c>
    </row>
    <row r="12" spans="1:16" x14ac:dyDescent="0.25">
      <c r="A12" s="2">
        <f>RANK(F12,$F$4:$F$14,1)</f>
        <v>9</v>
      </c>
      <c r="B12" s="2">
        <v>934</v>
      </c>
      <c r="C12" s="2" t="s">
        <v>91</v>
      </c>
      <c r="D12" s="2" t="s">
        <v>92</v>
      </c>
      <c r="E12" s="2" t="s">
        <v>116</v>
      </c>
      <c r="F12" s="3">
        <f>IF($L$3=1,ABS(K12-I12),0)+IF($N$3=1,ABS(M12-I12),0)+IF($P$3=1,ABS(O12-I12),0)</f>
        <v>1.5100000000000051</v>
      </c>
      <c r="G12" s="3">
        <v>26.29</v>
      </c>
      <c r="H12" s="2">
        <v>1</v>
      </c>
      <c r="I12" s="3">
        <v>26.42</v>
      </c>
      <c r="J12" s="2">
        <v>1</v>
      </c>
      <c r="K12" s="3">
        <v>25.75</v>
      </c>
      <c r="L12" s="2">
        <v>1</v>
      </c>
      <c r="M12" s="3">
        <v>26.16</v>
      </c>
      <c r="N12" s="2">
        <v>1</v>
      </c>
      <c r="O12" s="3">
        <v>25.84</v>
      </c>
      <c r="P12" s="2">
        <v>1</v>
      </c>
    </row>
    <row r="13" spans="1:16" x14ac:dyDescent="0.25">
      <c r="A13" s="2">
        <f>RANK(F13,$F$4:$F$14,1)</f>
        <v>10</v>
      </c>
      <c r="B13" s="2">
        <v>935</v>
      </c>
      <c r="C13" s="2" t="s">
        <v>80</v>
      </c>
      <c r="D13" s="2" t="s">
        <v>76</v>
      </c>
      <c r="E13" s="2" t="s">
        <v>42</v>
      </c>
      <c r="F13" s="3">
        <f>IF($L$3=1,ABS(K13-I13),0)+IF($N$3=1,ABS(M13-I13),0)+IF($P$3=1,ABS(O13-I13),0)</f>
        <v>1.9100000000000037</v>
      </c>
      <c r="G13" s="3">
        <v>26.34</v>
      </c>
      <c r="H13" s="2">
        <v>2</v>
      </c>
      <c r="I13" s="3">
        <v>26.6</v>
      </c>
      <c r="J13" s="2">
        <v>2</v>
      </c>
      <c r="K13" s="3">
        <v>25.97</v>
      </c>
      <c r="L13" s="2">
        <v>2</v>
      </c>
      <c r="M13" s="3">
        <v>26.17</v>
      </c>
      <c r="N13" s="2">
        <v>2</v>
      </c>
      <c r="O13" s="3">
        <v>25.75</v>
      </c>
      <c r="P13" s="2">
        <v>2</v>
      </c>
    </row>
    <row r="14" spans="1:16" x14ac:dyDescent="0.25">
      <c r="A14" s="2">
        <f>RANK(F14,$F$4:$F$14,1)</f>
        <v>11</v>
      </c>
      <c r="B14" s="2">
        <v>931</v>
      </c>
      <c r="C14" s="2" t="s">
        <v>80</v>
      </c>
      <c r="D14" s="2" t="s">
        <v>63</v>
      </c>
      <c r="E14" s="2" t="s">
        <v>42</v>
      </c>
      <c r="F14" s="3">
        <f>IF($L$3=1,ABS(K14-I14),0)+IF($N$3=1,ABS(M14-I14),0)+IF($P$3=1,ABS(O14-I14),0)</f>
        <v>2.0199999999999925</v>
      </c>
      <c r="G14" s="3">
        <v>26.32</v>
      </c>
      <c r="H14" s="2">
        <v>2</v>
      </c>
      <c r="I14" s="3">
        <v>26.99</v>
      </c>
      <c r="J14" s="2">
        <v>2</v>
      </c>
      <c r="K14" s="3">
        <v>26.26</v>
      </c>
      <c r="L14" s="2">
        <v>2</v>
      </c>
      <c r="M14" s="3">
        <v>26.46</v>
      </c>
      <c r="N14" s="2">
        <v>2</v>
      </c>
      <c r="O14" s="3">
        <v>26.23</v>
      </c>
      <c r="P14" s="2">
        <v>2</v>
      </c>
    </row>
  </sheetData>
  <mergeCells count="2">
    <mergeCell ref="A1:P1"/>
    <mergeCell ref="A2:P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Junior</vt:lpstr>
      <vt:lpstr>Senior</vt:lpstr>
      <vt:lpstr>Elite XL</vt:lpstr>
      <vt:lpstr>Elite XL ü. 18</vt:lpstr>
      <vt:lpstr>DSKD Open</vt:lpstr>
      <vt:lpstr>Schüler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Hummels</dc:creator>
  <cp:lastModifiedBy>Michael Hummels</cp:lastModifiedBy>
  <dcterms:created xsi:type="dcterms:W3CDTF">2017-07-09T13:41:39Z</dcterms:created>
  <dcterms:modified xsi:type="dcterms:W3CDTF">2017-07-10T10:47:30Z</dcterms:modified>
</cp:coreProperties>
</file>