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a\Dropbox\Seifenkistengruppe Stromberg\Saison 2019\Rennen Köln\"/>
    </mc:Choice>
  </mc:AlternateContent>
  <bookViews>
    <workbookView xWindow="0" yWindow="0" windowWidth="13470" windowHeight="9615"/>
  </bookViews>
  <sheets>
    <sheet name="Junior" sheetId="1" r:id="rId1"/>
    <sheet name="Senior" sheetId="2" r:id="rId2"/>
    <sheet name="Junior NRW" sheetId="3" r:id="rId3"/>
    <sheet name="Senior NRW" sheetId="4" r:id="rId4"/>
    <sheet name="Elite XL" sheetId="5" r:id="rId5"/>
    <sheet name="Elite XL (inkl. aW)" sheetId="6" r:id="rId6"/>
    <sheet name="Elite XL ü. 18" sheetId="7" r:id="rId7"/>
    <sheet name="Elite XL ü. 18 (inkl. aW)" sheetId="8" r:id="rId8"/>
    <sheet name="DSKD Open" sheetId="9" r:id="rId9"/>
    <sheet name="DSKD Open (inkl. aW)" sheetId="10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0" l="1"/>
  <c r="A24" i="10" s="1"/>
  <c r="F23" i="10"/>
  <c r="A23" i="10" s="1"/>
  <c r="F22" i="10"/>
  <c r="A22" i="10" s="1"/>
  <c r="F21" i="10"/>
  <c r="A21" i="10" s="1"/>
  <c r="F20" i="10"/>
  <c r="A20" i="10" s="1"/>
  <c r="F19" i="10"/>
  <c r="A19" i="10" s="1"/>
  <c r="F18" i="10"/>
  <c r="A18" i="10" s="1"/>
  <c r="F17" i="10"/>
  <c r="A17" i="10" s="1"/>
  <c r="F16" i="10"/>
  <c r="F15" i="10"/>
  <c r="F14" i="10"/>
  <c r="F13" i="10"/>
  <c r="F12" i="10"/>
  <c r="F11" i="10"/>
  <c r="F10" i="10"/>
  <c r="F9" i="10"/>
  <c r="F8" i="10"/>
  <c r="F7" i="10"/>
  <c r="F6" i="10"/>
  <c r="F5" i="10"/>
  <c r="F4" i="10"/>
  <c r="F11" i="9"/>
  <c r="A11" i="9" s="1"/>
  <c r="F10" i="9"/>
  <c r="A10" i="9" s="1"/>
  <c r="F9" i="9"/>
  <c r="A9" i="9" s="1"/>
  <c r="F8" i="9"/>
  <c r="A8" i="9" s="1"/>
  <c r="F7" i="9"/>
  <c r="A7" i="9" s="1"/>
  <c r="F6" i="9"/>
  <c r="A6" i="9" s="1"/>
  <c r="F5" i="9"/>
  <c r="A5" i="9" s="1"/>
  <c r="F4" i="9"/>
  <c r="F8" i="8"/>
  <c r="A8" i="8" s="1"/>
  <c r="F7" i="8"/>
  <c r="A7" i="8" s="1"/>
  <c r="F6" i="8"/>
  <c r="A6" i="8" s="1"/>
  <c r="F5" i="8"/>
  <c r="A5" i="8" s="1"/>
  <c r="F4" i="8"/>
  <c r="A4" i="8" s="1"/>
  <c r="F8" i="7"/>
  <c r="A8" i="7" s="1"/>
  <c r="F7" i="7"/>
  <c r="A7" i="7" s="1"/>
  <c r="F6" i="7"/>
  <c r="A6" i="7" s="1"/>
  <c r="F5" i="7"/>
  <c r="A5" i="7" s="1"/>
  <c r="F4" i="7"/>
  <c r="A4" i="7" s="1"/>
  <c r="F9" i="6"/>
  <c r="A9" i="6" s="1"/>
  <c r="F8" i="6"/>
  <c r="A8" i="6" s="1"/>
  <c r="F7" i="6"/>
  <c r="A7" i="6" s="1"/>
  <c r="F6" i="6"/>
  <c r="A6" i="6" s="1"/>
  <c r="F5" i="6"/>
  <c r="A5" i="6" s="1"/>
  <c r="F4" i="6"/>
  <c r="A4" i="6" s="1"/>
  <c r="F9" i="5"/>
  <c r="A9" i="5" s="1"/>
  <c r="F8" i="5"/>
  <c r="A8" i="5"/>
  <c r="F7" i="5"/>
  <c r="A7" i="5" s="1"/>
  <c r="F6" i="5"/>
  <c r="A6" i="5" s="1"/>
  <c r="F5" i="5"/>
  <c r="A5" i="5" s="1"/>
  <c r="F4" i="5"/>
  <c r="A4" i="5" s="1"/>
  <c r="F11" i="4"/>
  <c r="A11" i="4" s="1"/>
  <c r="F10" i="4"/>
  <c r="A10" i="4" s="1"/>
  <c r="F9" i="4"/>
  <c r="A9" i="4" s="1"/>
  <c r="F8" i="4"/>
  <c r="A8" i="4" s="1"/>
  <c r="F7" i="4"/>
  <c r="A7" i="4" s="1"/>
  <c r="F6" i="4"/>
  <c r="A6" i="4"/>
  <c r="F5" i="4"/>
  <c r="A5" i="4"/>
  <c r="F4" i="4"/>
  <c r="A4" i="4" s="1"/>
  <c r="F8" i="3"/>
  <c r="A8" i="3" s="1"/>
  <c r="F7" i="3"/>
  <c r="A7" i="3" s="1"/>
  <c r="F6" i="3"/>
  <c r="A6" i="3" s="1"/>
  <c r="F5" i="3"/>
  <c r="A5" i="3" s="1"/>
  <c r="F4" i="3"/>
  <c r="A4" i="3" s="1"/>
  <c r="F13" i="2"/>
  <c r="A13" i="2" s="1"/>
  <c r="F12" i="2"/>
  <c r="A12" i="2" s="1"/>
  <c r="F11" i="2"/>
  <c r="A11" i="2"/>
  <c r="F10" i="2"/>
  <c r="A10" i="2" s="1"/>
  <c r="F9" i="2"/>
  <c r="A9" i="2" s="1"/>
  <c r="F8" i="2"/>
  <c r="A8" i="2" s="1"/>
  <c r="F7" i="2"/>
  <c r="A7" i="2" s="1"/>
  <c r="F6" i="2"/>
  <c r="A6" i="2" s="1"/>
  <c r="F5" i="2"/>
  <c r="A5" i="2"/>
  <c r="F4" i="2"/>
  <c r="A4" i="2" s="1"/>
  <c r="F10" i="1"/>
  <c r="A10" i="1"/>
  <c r="F9" i="1"/>
  <c r="A9" i="1" s="1"/>
  <c r="F8" i="1"/>
  <c r="A8" i="1" s="1"/>
  <c r="F7" i="1"/>
  <c r="A7" i="1" s="1"/>
  <c r="F6" i="1"/>
  <c r="A6" i="1" s="1"/>
  <c r="F5" i="1"/>
  <c r="A5" i="1" s="1"/>
  <c r="F4" i="1"/>
  <c r="A4" i="1" s="1"/>
  <c r="A6" i="10" l="1"/>
  <c r="A10" i="10"/>
  <c r="A14" i="10"/>
  <c r="A7" i="10"/>
  <c r="A11" i="10"/>
  <c r="A15" i="10"/>
  <c r="A4" i="10"/>
  <c r="A16" i="10"/>
  <c r="A13" i="10"/>
  <c r="A8" i="10"/>
  <c r="A12" i="10"/>
  <c r="A5" i="10"/>
  <c r="A9" i="10"/>
  <c r="A4" i="9"/>
</calcChain>
</file>

<file path=xl/sharedStrings.xml><?xml version="1.0" encoding="utf-8"?>
<sst xmlns="http://schemas.openxmlformats.org/spreadsheetml/2006/main" count="363" uniqueCount="112">
  <si>
    <t>5. Smart Racing Cologne</t>
  </si>
  <si>
    <t>Platz</t>
  </si>
  <si>
    <t>Nr.</t>
  </si>
  <si>
    <t>Name</t>
  </si>
  <si>
    <t>Vorname</t>
  </si>
  <si>
    <t>Verein</t>
  </si>
  <si>
    <t>Gesamt</t>
  </si>
  <si>
    <t>Lauf 1</t>
  </si>
  <si>
    <t>Lauf 2</t>
  </si>
  <si>
    <t>Lauf 3</t>
  </si>
  <si>
    <t>Lauf 4</t>
  </si>
  <si>
    <t>Klein</t>
  </si>
  <si>
    <t>Til</t>
  </si>
  <si>
    <t>Klüsserath</t>
  </si>
  <si>
    <t>Bednarski</t>
  </si>
  <si>
    <t>Jonathan</t>
  </si>
  <si>
    <t>Mettingen</t>
  </si>
  <si>
    <t>Kapraun</t>
  </si>
  <si>
    <t>Tim</t>
  </si>
  <si>
    <t>Familiennetzwerk Hanau</t>
  </si>
  <si>
    <t>Pufahl</t>
  </si>
  <si>
    <t>Maximilian</t>
  </si>
  <si>
    <t>Rosenkranz</t>
  </si>
  <si>
    <t>Quentin</t>
  </si>
  <si>
    <t>Overath</t>
  </si>
  <si>
    <t>Meyer</t>
  </si>
  <si>
    <t>Hugo</t>
  </si>
  <si>
    <t>Justus</t>
  </si>
  <si>
    <t>Lampe</t>
  </si>
  <si>
    <t>Ida</t>
  </si>
  <si>
    <t>Zaruba</t>
  </si>
  <si>
    <t>Max</t>
  </si>
  <si>
    <t>Schier</t>
  </si>
  <si>
    <t>Finn</t>
  </si>
  <si>
    <t>Stromberg</t>
  </si>
  <si>
    <t>Neuhaus</t>
  </si>
  <si>
    <t>Robin</t>
  </si>
  <si>
    <t>Pia</t>
  </si>
  <si>
    <t>Freudenstein</t>
  </si>
  <si>
    <t>Romy</t>
  </si>
  <si>
    <t>Salewski</t>
  </si>
  <si>
    <t>Lena</t>
  </si>
  <si>
    <t>Mika</t>
  </si>
  <si>
    <t>Steinberg</t>
  </si>
  <si>
    <t>Kimberly</t>
  </si>
  <si>
    <t>Billerbeck</t>
  </si>
  <si>
    <t>Ricker</t>
  </si>
  <si>
    <t>Sarah</t>
  </si>
  <si>
    <t>Junior NRW</t>
  </si>
  <si>
    <t>Senior NRW</t>
  </si>
  <si>
    <t>Elite XL</t>
  </si>
  <si>
    <t>Marx</t>
  </si>
  <si>
    <t>Fabian</t>
  </si>
  <si>
    <t>ConAction</t>
  </si>
  <si>
    <t>Johann</t>
  </si>
  <si>
    <t>Schmidt</t>
  </si>
  <si>
    <t>Marvin</t>
  </si>
  <si>
    <t>Varel</t>
  </si>
  <si>
    <t>Henry</t>
  </si>
  <si>
    <t>Schlösser</t>
  </si>
  <si>
    <t>Timon</t>
  </si>
  <si>
    <t>Niessen</t>
  </si>
  <si>
    <t>Nicolas</t>
  </si>
  <si>
    <t>Simmerath</t>
  </si>
  <si>
    <t>Elite XL (inkl. aW)</t>
  </si>
  <si>
    <t>Elite XL ü. 18</t>
  </si>
  <si>
    <t>Imke</t>
  </si>
  <si>
    <t>Voß</t>
  </si>
  <si>
    <t>Marie-Charlotte</t>
  </si>
  <si>
    <t>Bergkamen</t>
  </si>
  <si>
    <t>Rohls</t>
  </si>
  <si>
    <t>Sebastian</t>
  </si>
  <si>
    <t>van Loo</t>
  </si>
  <si>
    <t>Julian</t>
  </si>
  <si>
    <t>Wollgardt</t>
  </si>
  <si>
    <t>Astrid</t>
  </si>
  <si>
    <t>Elite XL ü. 18 (inkl. aW)</t>
  </si>
  <si>
    <t>DSKD Open</t>
  </si>
  <si>
    <t>Meyhoff</t>
  </si>
  <si>
    <t>Moritz</t>
  </si>
  <si>
    <t>Michael</t>
  </si>
  <si>
    <t>Thomas</t>
  </si>
  <si>
    <t>Frank</t>
  </si>
  <si>
    <t>Paradowska</t>
  </si>
  <si>
    <t>Joana</t>
  </si>
  <si>
    <t>Jürgen</t>
  </si>
  <si>
    <t>Crook</t>
  </si>
  <si>
    <t>Florian</t>
  </si>
  <si>
    <t>DSKD Open (inkl. aW)</t>
  </si>
  <si>
    <t>Morgana</t>
  </si>
  <si>
    <t>Davide</t>
  </si>
  <si>
    <t>Ivashchenko</t>
  </si>
  <si>
    <t>Yevhen</t>
  </si>
  <si>
    <t>Emili</t>
  </si>
  <si>
    <t>Aylin</t>
  </si>
  <si>
    <t>Mina</t>
  </si>
  <si>
    <t>Schmitz</t>
  </si>
  <si>
    <t>Özel</t>
  </si>
  <si>
    <t>Mehmet</t>
  </si>
  <si>
    <t>Kassem</t>
  </si>
  <si>
    <t>Sabah</t>
  </si>
  <si>
    <t>Wingenbach</t>
  </si>
  <si>
    <t>Leon</t>
  </si>
  <si>
    <t>Manu</t>
  </si>
  <si>
    <t>Daniel</t>
  </si>
  <si>
    <t>Götten</t>
  </si>
  <si>
    <t>Morris</t>
  </si>
  <si>
    <t>Johanna</t>
  </si>
  <si>
    <t>Hollenbeck</t>
  </si>
  <si>
    <t>Theodor</t>
  </si>
  <si>
    <t>Junior</t>
  </si>
  <si>
    <t>Senior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</si>
</sst>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#0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2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1" xfId="0" applyFont="1" applyBorder="1"/>
    <xf numFmtId="0" fontId="0" fillId="0" borderId="1" xfId="0" applyBorder="1"/>
    <xf numFmtId="164" fontId="0" fillId="0" borderId="1" xfId="0" applyNumberForma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workbookViewId="0">
      <selection activeCell="A2" sqref="A2:N2"/>
    </sheetView>
  </sheetViews>
  <sheetFormatPr baseColWidth="10" defaultRowHeight="15" x14ac:dyDescent="0.25"/>
  <cols>
    <col min="1" max="1" width="5.7109375" customWidth="1"/>
    <col min="2" max="2" width="4.7109375" customWidth="1"/>
    <col min="3" max="5" width="20.7109375" customWidth="1"/>
    <col min="6" max="6" width="8.7109375" customWidth="1"/>
    <col min="7" max="7" width="6.7109375" customWidth="1"/>
    <col min="8" max="8" width="2.7109375" customWidth="1"/>
    <col min="9" max="9" width="6.7109375" customWidth="1"/>
    <col min="10" max="10" width="2.7109375" customWidth="1"/>
    <col min="11" max="11" width="6.7109375" customWidth="1"/>
    <col min="12" max="12" width="2.7109375" customWidth="1"/>
    <col min="13" max="13" width="6.7109375" customWidth="1"/>
    <col min="14" max="14" width="2.7109375" customWidth="1"/>
  </cols>
  <sheetData>
    <row r="1" spans="1:14" ht="80.099999999999994" customHeight="1" x14ac:dyDescent="0.6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3.75" x14ac:dyDescent="0.5">
      <c r="A2" s="2" t="s">
        <v>110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>
        <v>1</v>
      </c>
      <c r="I3" s="3" t="s">
        <v>8</v>
      </c>
      <c r="J3" s="3">
        <v>1</v>
      </c>
      <c r="K3" s="3" t="s">
        <v>9</v>
      </c>
      <c r="L3" s="3">
        <v>1</v>
      </c>
      <c r="M3" s="3" t="s">
        <v>10</v>
      </c>
      <c r="N3" s="3">
        <v>1</v>
      </c>
    </row>
    <row r="4" spans="1:14" x14ac:dyDescent="0.25">
      <c r="A4" s="4">
        <f>RANK(F4,$F$4:$F$10,1)</f>
        <v>1</v>
      </c>
      <c r="B4" s="4">
        <v>202</v>
      </c>
      <c r="C4" s="4" t="s">
        <v>11</v>
      </c>
      <c r="D4" s="4" t="s">
        <v>12</v>
      </c>
      <c r="E4" s="4" t="s">
        <v>13</v>
      </c>
      <c r="F4" s="5">
        <f>IF($H$3=1,G4,0)+IF($J$3=1,I4,0)+IF($L$3=1,K4,0)+IF($N$3=1,M4,0)</f>
        <v>103.18</v>
      </c>
      <c r="G4" s="5">
        <v>25.49</v>
      </c>
      <c r="H4" s="4">
        <v>1</v>
      </c>
      <c r="I4" s="5">
        <v>25.97</v>
      </c>
      <c r="J4" s="4">
        <v>2</v>
      </c>
      <c r="K4" s="5">
        <v>25.85</v>
      </c>
      <c r="L4" s="4">
        <v>1</v>
      </c>
      <c r="M4" s="5">
        <v>25.87</v>
      </c>
      <c r="N4" s="4">
        <v>2</v>
      </c>
    </row>
    <row r="5" spans="1:14" x14ac:dyDescent="0.25">
      <c r="A5" s="4">
        <f>RANK(F5,$F$4:$F$10,1)</f>
        <v>2</v>
      </c>
      <c r="B5" s="4">
        <v>109</v>
      </c>
      <c r="C5" s="4" t="s">
        <v>14</v>
      </c>
      <c r="D5" s="4" t="s">
        <v>15</v>
      </c>
      <c r="E5" s="4" t="s">
        <v>16</v>
      </c>
      <c r="F5" s="5">
        <f>IF($H$3=1,G5,0)+IF($J$3=1,I5,0)+IF($L$3=1,K5,0)+IF($N$3=1,M5,0)</f>
        <v>103.61000000000001</v>
      </c>
      <c r="G5" s="5">
        <v>26.05</v>
      </c>
      <c r="H5" s="4">
        <v>2</v>
      </c>
      <c r="I5" s="5">
        <v>25.76</v>
      </c>
      <c r="J5" s="4">
        <v>1</v>
      </c>
      <c r="K5" s="5">
        <v>26.18</v>
      </c>
      <c r="L5" s="4">
        <v>2</v>
      </c>
      <c r="M5" s="5">
        <v>25.62</v>
      </c>
      <c r="N5" s="4">
        <v>1</v>
      </c>
    </row>
    <row r="6" spans="1:14" x14ac:dyDescent="0.25">
      <c r="A6" s="4">
        <f>RANK(F6,$F$4:$F$10,1)</f>
        <v>3</v>
      </c>
      <c r="B6" s="4">
        <v>201</v>
      </c>
      <c r="C6" s="4" t="s">
        <v>17</v>
      </c>
      <c r="D6" s="4" t="s">
        <v>18</v>
      </c>
      <c r="E6" s="4" t="s">
        <v>19</v>
      </c>
      <c r="F6" s="5">
        <f>IF($H$3=1,G6,0)+IF($J$3=1,I6,0)+IF($L$3=1,K6,0)+IF($N$3=1,M6,0)</f>
        <v>103.79</v>
      </c>
      <c r="G6" s="5">
        <v>26</v>
      </c>
      <c r="H6" s="4">
        <v>2</v>
      </c>
      <c r="I6" s="5">
        <v>25.66</v>
      </c>
      <c r="J6" s="4">
        <v>1</v>
      </c>
      <c r="K6" s="5">
        <v>26.46</v>
      </c>
      <c r="L6" s="4">
        <v>2</v>
      </c>
      <c r="M6" s="5">
        <v>25.67</v>
      </c>
      <c r="N6" s="4">
        <v>1</v>
      </c>
    </row>
    <row r="7" spans="1:14" x14ac:dyDescent="0.25">
      <c r="A7" s="4">
        <f>RANK(F7,$F$4:$F$10,1)</f>
        <v>4</v>
      </c>
      <c r="B7" s="4">
        <v>105</v>
      </c>
      <c r="C7" s="4" t="s">
        <v>20</v>
      </c>
      <c r="D7" s="4" t="s">
        <v>21</v>
      </c>
      <c r="E7" s="4" t="s">
        <v>16</v>
      </c>
      <c r="F7" s="5">
        <f>IF($H$3=1,G7,0)+IF($J$3=1,I7,0)+IF($L$3=1,K7,0)+IF($N$3=1,M7,0)</f>
        <v>103.92999999999999</v>
      </c>
      <c r="G7" s="5">
        <v>25.77</v>
      </c>
      <c r="H7" s="4">
        <v>1</v>
      </c>
      <c r="I7" s="5">
        <v>26.16</v>
      </c>
      <c r="J7" s="4">
        <v>2</v>
      </c>
      <c r="K7" s="5">
        <v>25.98</v>
      </c>
      <c r="L7" s="4">
        <v>1</v>
      </c>
      <c r="M7" s="5">
        <v>26.02</v>
      </c>
      <c r="N7" s="4">
        <v>2</v>
      </c>
    </row>
    <row r="8" spans="1:14" x14ac:dyDescent="0.25">
      <c r="A8" s="4">
        <f>RANK(F8,$F$4:$F$10,1)</f>
        <v>5</v>
      </c>
      <c r="B8" s="4">
        <v>124</v>
      </c>
      <c r="C8" s="4" t="s">
        <v>22</v>
      </c>
      <c r="D8" s="4" t="s">
        <v>23</v>
      </c>
      <c r="E8" s="4" t="s">
        <v>24</v>
      </c>
      <c r="F8" s="5">
        <f>IF($H$3=1,G8,0)+IF($J$3=1,I8,0)+IF($L$3=1,K8,0)+IF($N$3=1,M8,0)</f>
        <v>103.94</v>
      </c>
      <c r="G8" s="5">
        <v>25.67</v>
      </c>
      <c r="H8" s="4">
        <v>1</v>
      </c>
      <c r="I8" s="5">
        <v>26.28</v>
      </c>
      <c r="J8" s="4">
        <v>2</v>
      </c>
      <c r="K8" s="5">
        <v>25.83</v>
      </c>
      <c r="L8" s="4">
        <v>1</v>
      </c>
      <c r="M8" s="5">
        <v>26.16</v>
      </c>
      <c r="N8" s="4">
        <v>2</v>
      </c>
    </row>
    <row r="9" spans="1:14" x14ac:dyDescent="0.25">
      <c r="A9" s="4">
        <f>RANK(F9,$F$4:$F$10,1)</f>
        <v>6</v>
      </c>
      <c r="B9" s="4">
        <v>120</v>
      </c>
      <c r="C9" s="4" t="s">
        <v>25</v>
      </c>
      <c r="D9" s="4" t="s">
        <v>26</v>
      </c>
      <c r="E9" s="4" t="s">
        <v>16</v>
      </c>
      <c r="F9" s="5">
        <f>IF($H$3=1,G9,0)+IF($J$3=1,I9,0)+IF($L$3=1,K9,0)+IF($N$3=1,M9,0)</f>
        <v>104.17</v>
      </c>
      <c r="G9" s="5">
        <v>25.73</v>
      </c>
      <c r="H9" s="4">
        <v>1</v>
      </c>
      <c r="I9" s="5">
        <v>26.23</v>
      </c>
      <c r="J9" s="4">
        <v>2</v>
      </c>
      <c r="K9" s="5">
        <v>26.02</v>
      </c>
      <c r="L9" s="4">
        <v>1</v>
      </c>
      <c r="M9" s="5">
        <v>26.19</v>
      </c>
      <c r="N9" s="4">
        <v>2</v>
      </c>
    </row>
    <row r="10" spans="1:14" x14ac:dyDescent="0.25">
      <c r="A10" s="4">
        <f>RANK(F10,$F$4:$F$10,1)</f>
        <v>7</v>
      </c>
      <c r="B10" s="4">
        <v>121</v>
      </c>
      <c r="C10" s="4" t="s">
        <v>22</v>
      </c>
      <c r="D10" s="4" t="s">
        <v>27</v>
      </c>
      <c r="E10" s="4" t="s">
        <v>24</v>
      </c>
      <c r="F10" s="5">
        <f>IF($H$3=1,G10,0)+IF($J$3=1,I10,0)+IF($L$3=1,K10,0)+IF($N$3=1,M10,0)</f>
        <v>104.32</v>
      </c>
      <c r="G10" s="5">
        <v>26.2</v>
      </c>
      <c r="H10" s="4">
        <v>2</v>
      </c>
      <c r="I10" s="5">
        <v>25.95</v>
      </c>
      <c r="J10" s="4">
        <v>1</v>
      </c>
      <c r="K10" s="5">
        <v>26.29</v>
      </c>
      <c r="L10" s="4">
        <v>2</v>
      </c>
      <c r="M10" s="5">
        <v>25.88</v>
      </c>
      <c r="N10" s="4">
        <v>1</v>
      </c>
    </row>
  </sheetData>
  <mergeCells count="2">
    <mergeCell ref="A1:N1"/>
    <mergeCell ref="A2:N2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sqref="A1:N1"/>
    </sheetView>
  </sheetViews>
  <sheetFormatPr baseColWidth="10" defaultRowHeight="15" x14ac:dyDescent="0.25"/>
  <cols>
    <col min="1" max="1" width="5.7109375" customWidth="1"/>
    <col min="2" max="2" width="4.7109375" customWidth="1"/>
    <col min="3" max="5" width="20.7109375" customWidth="1"/>
    <col min="6" max="6" width="8.7109375" customWidth="1"/>
    <col min="7" max="7" width="6.7109375" customWidth="1"/>
    <col min="8" max="8" width="2.7109375" customWidth="1"/>
    <col min="9" max="9" width="6.7109375" customWidth="1"/>
    <col min="10" max="10" width="2.7109375" customWidth="1"/>
    <col min="11" max="11" width="6.7109375" customWidth="1"/>
    <col min="12" max="12" width="2.7109375" customWidth="1"/>
    <col min="13" max="13" width="6.7109375" customWidth="1"/>
    <col min="14" max="14" width="2.7109375" customWidth="1"/>
  </cols>
  <sheetData>
    <row r="1" spans="1:14" ht="80.099999999999994" customHeight="1" x14ac:dyDescent="0.6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3.75" x14ac:dyDescent="0.5">
      <c r="A2" s="2" t="s">
        <v>88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>
        <v>1</v>
      </c>
      <c r="I3" s="3" t="s">
        <v>8</v>
      </c>
      <c r="J3" s="3">
        <v>1</v>
      </c>
      <c r="K3" s="3" t="s">
        <v>9</v>
      </c>
      <c r="L3" s="3">
        <v>1</v>
      </c>
      <c r="M3" s="3" t="s">
        <v>10</v>
      </c>
      <c r="N3" s="3">
        <v>1</v>
      </c>
    </row>
    <row r="4" spans="1:14" x14ac:dyDescent="0.25">
      <c r="A4" s="4">
        <f>RANK(F4,$F$4:$F$24,1)</f>
        <v>1</v>
      </c>
      <c r="B4" s="4">
        <v>918</v>
      </c>
      <c r="C4" s="4" t="s">
        <v>78</v>
      </c>
      <c r="D4" s="4" t="s">
        <v>79</v>
      </c>
      <c r="E4" s="4" t="s">
        <v>16</v>
      </c>
      <c r="F4" s="5">
        <f>IF($J$3=1,ABS(I4-G4),0)+IF($L$3=1,ABS(K4-G4),0)+IF($N$3=1,ABS(M4-G4),0)</f>
        <v>0.19999999999999574</v>
      </c>
      <c r="G4" s="5">
        <v>25.46</v>
      </c>
      <c r="H4" s="4">
        <v>1</v>
      </c>
      <c r="I4" s="5">
        <v>25.57</v>
      </c>
      <c r="J4" s="4">
        <v>1</v>
      </c>
      <c r="K4" s="5">
        <v>25.52</v>
      </c>
      <c r="L4" s="4">
        <v>1</v>
      </c>
      <c r="M4" s="5">
        <v>25.49</v>
      </c>
      <c r="N4" s="4">
        <v>1</v>
      </c>
    </row>
    <row r="5" spans="1:14" x14ac:dyDescent="0.25">
      <c r="A5" s="4">
        <f>RANK(F5,$F$4:$F$24,1)</f>
        <v>2</v>
      </c>
      <c r="B5" s="4">
        <v>901</v>
      </c>
      <c r="C5" s="4" t="s">
        <v>55</v>
      </c>
      <c r="D5" s="4" t="s">
        <v>80</v>
      </c>
      <c r="E5" s="4" t="s">
        <v>57</v>
      </c>
      <c r="F5" s="5">
        <f>IF($J$3=1,ABS(I5-G5),0)+IF($L$3=1,ABS(K5-G5),0)+IF($N$3=1,ABS(M5-G5),0)</f>
        <v>0.32000000000000028</v>
      </c>
      <c r="G5" s="5">
        <v>24.23</v>
      </c>
      <c r="H5" s="4">
        <v>1</v>
      </c>
      <c r="I5" s="5">
        <v>24.07</v>
      </c>
      <c r="J5" s="4">
        <v>1</v>
      </c>
      <c r="K5" s="5">
        <v>24.38</v>
      </c>
      <c r="L5" s="4">
        <v>1</v>
      </c>
      <c r="M5" s="5">
        <v>24.22</v>
      </c>
      <c r="N5" s="4">
        <v>1</v>
      </c>
    </row>
    <row r="6" spans="1:14" x14ac:dyDescent="0.25">
      <c r="A6" s="4">
        <f>RANK(F6,$F$4:$F$24,1)</f>
        <v>3</v>
      </c>
      <c r="B6" s="4">
        <v>921</v>
      </c>
      <c r="C6" s="4" t="s">
        <v>78</v>
      </c>
      <c r="D6" s="4" t="s">
        <v>81</v>
      </c>
      <c r="E6" s="4" t="s">
        <v>16</v>
      </c>
      <c r="F6" s="5">
        <f>IF($J$3=1,ABS(I6-G6),0)+IF($L$3=1,ABS(K6-G6),0)+IF($N$3=1,ABS(M6-G6),0)</f>
        <v>0.38999999999999702</v>
      </c>
      <c r="G6" s="5">
        <v>25.97</v>
      </c>
      <c r="H6" s="4">
        <v>1</v>
      </c>
      <c r="I6" s="5">
        <v>25.91</v>
      </c>
      <c r="J6" s="4">
        <v>1</v>
      </c>
      <c r="K6" s="5">
        <v>25.66</v>
      </c>
      <c r="L6" s="4">
        <v>1</v>
      </c>
      <c r="M6" s="5">
        <v>25.95</v>
      </c>
      <c r="N6" s="4">
        <v>1</v>
      </c>
    </row>
    <row r="7" spans="1:14" x14ac:dyDescent="0.25">
      <c r="A7" s="4">
        <f>RANK(F7,$F$4:$F$24,1)</f>
        <v>4</v>
      </c>
      <c r="B7" s="4">
        <v>923</v>
      </c>
      <c r="C7" s="4" t="s">
        <v>14</v>
      </c>
      <c r="D7" s="4" t="s">
        <v>21</v>
      </c>
      <c r="E7" s="4" t="s">
        <v>16</v>
      </c>
      <c r="F7" s="5">
        <f>IF($J$3=1,ABS(I7-G7),0)+IF($L$3=1,ABS(K7-G7),0)+IF($N$3=1,ABS(M7-G7),0)</f>
        <v>0.39999999999999858</v>
      </c>
      <c r="G7" s="5">
        <v>25.97</v>
      </c>
      <c r="H7" s="4">
        <v>2</v>
      </c>
      <c r="I7" s="5">
        <v>26.04</v>
      </c>
      <c r="J7" s="4">
        <v>2</v>
      </c>
      <c r="K7" s="5">
        <v>25.64</v>
      </c>
      <c r="L7" s="4">
        <v>2</v>
      </c>
      <c r="M7" s="5">
        <v>25.97</v>
      </c>
      <c r="N7" s="4">
        <v>2</v>
      </c>
    </row>
    <row r="8" spans="1:14" x14ac:dyDescent="0.25">
      <c r="A8" s="4">
        <f>RANK(F8,$F$4:$F$24,1)</f>
        <v>5</v>
      </c>
      <c r="B8" s="4">
        <v>925</v>
      </c>
      <c r="C8" s="4" t="s">
        <v>17</v>
      </c>
      <c r="D8" s="4" t="s">
        <v>82</v>
      </c>
      <c r="E8" s="4" t="s">
        <v>19</v>
      </c>
      <c r="F8" s="5">
        <f>IF($J$3=1,ABS(I8-G8),0)+IF($L$3=1,ABS(K8-G8),0)+IF($N$3=1,ABS(M8-G8),0)</f>
        <v>0.43999999999999773</v>
      </c>
      <c r="G8" s="5">
        <v>25.92</v>
      </c>
      <c r="H8" s="4">
        <v>1</v>
      </c>
      <c r="I8" s="5">
        <v>26.22</v>
      </c>
      <c r="J8" s="4">
        <v>1</v>
      </c>
      <c r="K8" s="5">
        <v>25.92</v>
      </c>
      <c r="L8" s="4">
        <v>1</v>
      </c>
      <c r="M8" s="5">
        <v>25.78</v>
      </c>
      <c r="N8" s="4">
        <v>1</v>
      </c>
    </row>
    <row r="9" spans="1:14" x14ac:dyDescent="0.25">
      <c r="A9" s="4">
        <f>RANK(F9,$F$4:$F$24,1)</f>
        <v>6</v>
      </c>
      <c r="B9" s="4">
        <v>941</v>
      </c>
      <c r="C9" s="4" t="s">
        <v>89</v>
      </c>
      <c r="D9" s="4" t="s">
        <v>90</v>
      </c>
      <c r="E9" s="4" t="s">
        <v>53</v>
      </c>
      <c r="F9" s="5">
        <f>IF($J$3=1,ABS(I9-G9),0)+IF($L$3=1,ABS(K9-G9),0)+IF($N$3=1,ABS(M9-G9),0)</f>
        <v>0.44999999999999929</v>
      </c>
      <c r="G9" s="5">
        <v>26.82</v>
      </c>
      <c r="H9" s="4">
        <v>2</v>
      </c>
      <c r="I9" s="5">
        <v>26.86</v>
      </c>
      <c r="J9" s="4">
        <v>2</v>
      </c>
      <c r="K9" s="5">
        <v>27.17</v>
      </c>
      <c r="L9" s="4">
        <v>2</v>
      </c>
      <c r="M9" s="5">
        <v>26.76</v>
      </c>
      <c r="N9" s="4">
        <v>2</v>
      </c>
    </row>
    <row r="10" spans="1:14" x14ac:dyDescent="0.25">
      <c r="A10" s="4">
        <f>RANK(F10,$F$4:$F$24,1)</f>
        <v>7</v>
      </c>
      <c r="B10" s="4">
        <v>915</v>
      </c>
      <c r="C10" s="4" t="s">
        <v>25</v>
      </c>
      <c r="D10" s="4" t="s">
        <v>82</v>
      </c>
      <c r="E10" s="4" t="s">
        <v>16</v>
      </c>
      <c r="F10" s="5">
        <f>IF($J$3=1,ABS(I10-G10),0)+IF($L$3=1,ABS(K10-G10),0)+IF($N$3=1,ABS(M10-G10),0)</f>
        <v>0.46000000000000085</v>
      </c>
      <c r="G10" s="5">
        <v>24.63</v>
      </c>
      <c r="H10" s="4">
        <v>2</v>
      </c>
      <c r="I10" s="5">
        <v>24.64</v>
      </c>
      <c r="J10" s="4">
        <v>2</v>
      </c>
      <c r="K10" s="5">
        <v>24.8</v>
      </c>
      <c r="L10" s="4">
        <v>2</v>
      </c>
      <c r="M10" s="5">
        <v>24.35</v>
      </c>
      <c r="N10" s="4">
        <v>2</v>
      </c>
    </row>
    <row r="11" spans="1:14" x14ac:dyDescent="0.25">
      <c r="A11" s="4">
        <f>RANK(F11,$F$4:$F$24,1)</f>
        <v>8</v>
      </c>
      <c r="B11" s="4">
        <v>932</v>
      </c>
      <c r="C11" s="4" t="s">
        <v>91</v>
      </c>
      <c r="D11" s="4" t="s">
        <v>92</v>
      </c>
      <c r="E11" s="4" t="s">
        <v>53</v>
      </c>
      <c r="F11" s="5">
        <f>IF($J$3=1,ABS(I11-G11),0)+IF($L$3=1,ABS(K11-G11),0)+IF($N$3=1,ABS(M11-G11),0)</f>
        <v>0.51000000000000512</v>
      </c>
      <c r="G11" s="5">
        <v>26.17</v>
      </c>
      <c r="H11" s="4">
        <v>2</v>
      </c>
      <c r="I11" s="5">
        <v>25.98</v>
      </c>
      <c r="J11" s="4">
        <v>2</v>
      </c>
      <c r="K11" s="5">
        <v>26.14</v>
      </c>
      <c r="L11" s="4">
        <v>2</v>
      </c>
      <c r="M11" s="5">
        <v>25.88</v>
      </c>
      <c r="N11" s="4">
        <v>2</v>
      </c>
    </row>
    <row r="12" spans="1:14" x14ac:dyDescent="0.25">
      <c r="A12" s="4">
        <f>RANK(F12,$F$4:$F$24,1)</f>
        <v>9</v>
      </c>
      <c r="B12" s="4">
        <v>907</v>
      </c>
      <c r="C12" s="4" t="s">
        <v>83</v>
      </c>
      <c r="D12" s="4" t="s">
        <v>84</v>
      </c>
      <c r="E12" s="4" t="s">
        <v>16</v>
      </c>
      <c r="F12" s="5">
        <f>IF($J$3=1,ABS(I12-G12),0)+IF($L$3=1,ABS(K12-G12),0)+IF($N$3=1,ABS(M12-G12),0)</f>
        <v>0.51999999999999957</v>
      </c>
      <c r="G12" s="5">
        <v>29.03</v>
      </c>
      <c r="H12" s="4">
        <v>1</v>
      </c>
      <c r="I12" s="5">
        <v>29.05</v>
      </c>
      <c r="J12" s="4">
        <v>1</v>
      </c>
      <c r="K12" s="5">
        <v>29.18</v>
      </c>
      <c r="L12" s="4">
        <v>1</v>
      </c>
      <c r="M12" s="5">
        <v>28.68</v>
      </c>
      <c r="N12" s="4">
        <v>1</v>
      </c>
    </row>
    <row r="13" spans="1:14" x14ac:dyDescent="0.25">
      <c r="A13" s="4">
        <f>RANK(F13,$F$4:$F$24,1)</f>
        <v>10</v>
      </c>
      <c r="B13" s="4">
        <v>927</v>
      </c>
      <c r="C13" s="4" t="s">
        <v>93</v>
      </c>
      <c r="D13" s="4" t="s">
        <v>94</v>
      </c>
      <c r="E13" s="4" t="s">
        <v>53</v>
      </c>
      <c r="F13" s="5">
        <f>IF($J$3=1,ABS(I13-G13),0)+IF($L$3=1,ABS(K13-G13),0)+IF($N$3=1,ABS(M13-G13),0)</f>
        <v>0.53999999999999915</v>
      </c>
      <c r="G13" s="5">
        <v>26.63</v>
      </c>
      <c r="H13" s="4">
        <v>2</v>
      </c>
      <c r="I13" s="5">
        <v>26.64</v>
      </c>
      <c r="J13" s="4">
        <v>2</v>
      </c>
      <c r="K13" s="5">
        <v>26.38</v>
      </c>
      <c r="L13" s="4">
        <v>2</v>
      </c>
      <c r="M13" s="5">
        <v>26.35</v>
      </c>
      <c r="N13" s="4">
        <v>2</v>
      </c>
    </row>
    <row r="14" spans="1:14" x14ac:dyDescent="0.25">
      <c r="A14" s="4">
        <f>RANK(F14,$F$4:$F$24,1)</f>
        <v>11</v>
      </c>
      <c r="B14" s="4">
        <v>928</v>
      </c>
      <c r="C14" s="4" t="s">
        <v>93</v>
      </c>
      <c r="D14" s="4" t="s">
        <v>95</v>
      </c>
      <c r="E14" s="4" t="s">
        <v>53</v>
      </c>
      <c r="F14" s="5">
        <f>IF($J$3=1,ABS(I14-G14),0)+IF($L$3=1,ABS(K14-G14),0)+IF($N$3=1,ABS(M14-G14),0)</f>
        <v>0.58999999999999986</v>
      </c>
      <c r="G14" s="5">
        <v>26.43</v>
      </c>
      <c r="H14" s="4">
        <v>1</v>
      </c>
      <c r="I14" s="5">
        <v>26.29</v>
      </c>
      <c r="J14" s="4">
        <v>1</v>
      </c>
      <c r="K14" s="5">
        <v>26.39</v>
      </c>
      <c r="L14" s="4">
        <v>1</v>
      </c>
      <c r="M14" s="5">
        <v>26.02</v>
      </c>
      <c r="N14" s="4">
        <v>1</v>
      </c>
    </row>
    <row r="15" spans="1:14" x14ac:dyDescent="0.25">
      <c r="A15" s="4">
        <f>RANK(F15,$F$4:$F$24,1)</f>
        <v>12</v>
      </c>
      <c r="B15" s="4">
        <v>938</v>
      </c>
      <c r="C15" s="4" t="s">
        <v>96</v>
      </c>
      <c r="D15" s="4" t="s">
        <v>21</v>
      </c>
      <c r="E15" s="4" t="s">
        <v>53</v>
      </c>
      <c r="F15" s="5">
        <f>IF($J$3=1,ABS(I15-G15),0)+IF($L$3=1,ABS(K15-G15),0)+IF($N$3=1,ABS(M15-G15),0)</f>
        <v>0.62000000000000099</v>
      </c>
      <c r="G15" s="5">
        <v>26.11</v>
      </c>
      <c r="H15" s="4">
        <v>2</v>
      </c>
      <c r="I15" s="5">
        <v>26.15</v>
      </c>
      <c r="J15" s="4">
        <v>2</v>
      </c>
      <c r="K15" s="5">
        <v>26.28</v>
      </c>
      <c r="L15" s="4">
        <v>2</v>
      </c>
      <c r="M15" s="5">
        <v>26.52</v>
      </c>
      <c r="N15" s="4">
        <v>2</v>
      </c>
    </row>
    <row r="16" spans="1:14" x14ac:dyDescent="0.25">
      <c r="A16" s="4">
        <f>RANK(F16,$F$4:$F$24,1)</f>
        <v>13</v>
      </c>
      <c r="B16" s="4">
        <v>902</v>
      </c>
      <c r="C16" s="4" t="s">
        <v>59</v>
      </c>
      <c r="D16" s="4" t="s">
        <v>85</v>
      </c>
      <c r="E16" s="4" t="s">
        <v>34</v>
      </c>
      <c r="F16" s="5">
        <f>IF($J$3=1,ABS(I16-G16),0)+IF($L$3=1,ABS(K16-G16),0)+IF($N$3=1,ABS(M16-G16),0)</f>
        <v>0.65000000000000213</v>
      </c>
      <c r="G16" s="5">
        <v>25.99</v>
      </c>
      <c r="H16" s="4">
        <v>2</v>
      </c>
      <c r="I16" s="5">
        <v>25.9</v>
      </c>
      <c r="J16" s="4">
        <v>2</v>
      </c>
      <c r="K16" s="5">
        <v>26.31</v>
      </c>
      <c r="L16" s="4">
        <v>2</v>
      </c>
      <c r="M16" s="5">
        <v>26.23</v>
      </c>
      <c r="N16" s="4">
        <v>2</v>
      </c>
    </row>
    <row r="17" spans="1:14" x14ac:dyDescent="0.25">
      <c r="A17" s="4">
        <f>RANK(F17,$F$4:$F$24,1)</f>
        <v>14</v>
      </c>
      <c r="B17" s="4">
        <v>920</v>
      </c>
      <c r="C17" s="4" t="s">
        <v>86</v>
      </c>
      <c r="D17" s="4" t="s">
        <v>87</v>
      </c>
      <c r="E17" s="4" t="s">
        <v>16</v>
      </c>
      <c r="F17" s="5">
        <f>IF($J$3=1,ABS(I17-G17),0)+IF($L$3=1,ABS(K17-G17),0)+IF($N$3=1,ABS(M17-G17),0)</f>
        <v>0.82000000000000384</v>
      </c>
      <c r="G17" s="5">
        <v>24.86</v>
      </c>
      <c r="H17" s="4">
        <v>2</v>
      </c>
      <c r="I17" s="5">
        <v>25.19</v>
      </c>
      <c r="J17" s="4">
        <v>2</v>
      </c>
      <c r="K17" s="5">
        <v>25.21</v>
      </c>
      <c r="L17" s="4">
        <v>2</v>
      </c>
      <c r="M17" s="5">
        <v>25</v>
      </c>
      <c r="N17" s="4">
        <v>2</v>
      </c>
    </row>
    <row r="18" spans="1:14" x14ac:dyDescent="0.25">
      <c r="A18" s="4">
        <f>RANK(F18,$F$4:$F$24,1)</f>
        <v>15</v>
      </c>
      <c r="B18" s="4">
        <v>937</v>
      </c>
      <c r="C18" s="4" t="s">
        <v>97</v>
      </c>
      <c r="D18" s="4" t="s">
        <v>98</v>
      </c>
      <c r="E18" s="4" t="s">
        <v>53</v>
      </c>
      <c r="F18" s="5">
        <f>IF($J$3=1,ABS(I18-G18),0)+IF($L$3=1,ABS(K18-G18),0)+IF($N$3=1,ABS(M18-G18),0)</f>
        <v>1.3200000000000038</v>
      </c>
      <c r="G18" s="5">
        <v>28.2</v>
      </c>
      <c r="H18" s="4">
        <v>1</v>
      </c>
      <c r="I18" s="5">
        <v>28.18</v>
      </c>
      <c r="J18" s="4">
        <v>1</v>
      </c>
      <c r="K18" s="5">
        <v>28.26</v>
      </c>
      <c r="L18" s="4">
        <v>1</v>
      </c>
      <c r="M18" s="5">
        <v>29.44</v>
      </c>
      <c r="N18" s="4">
        <v>1</v>
      </c>
    </row>
    <row r="19" spans="1:14" x14ac:dyDescent="0.25">
      <c r="A19" s="4">
        <f>RANK(F19,$F$4:$F$24,1)</f>
        <v>16</v>
      </c>
      <c r="B19" s="4">
        <v>933</v>
      </c>
      <c r="C19" s="4" t="s">
        <v>99</v>
      </c>
      <c r="D19" s="4" t="s">
        <v>100</v>
      </c>
      <c r="E19" s="4" t="s">
        <v>53</v>
      </c>
      <c r="F19" s="5">
        <f>IF($J$3=1,ABS(I19-G19),0)+IF($L$3=1,ABS(K19-G19),0)+IF($N$3=1,ABS(M19-G19),0)</f>
        <v>1.4299999999999997</v>
      </c>
      <c r="G19" s="5">
        <v>27.18</v>
      </c>
      <c r="H19" s="4">
        <v>1</v>
      </c>
      <c r="I19" s="5">
        <v>26.66</v>
      </c>
      <c r="J19" s="4">
        <v>1</v>
      </c>
      <c r="K19" s="5">
        <v>27.31</v>
      </c>
      <c r="L19" s="4">
        <v>1</v>
      </c>
      <c r="M19" s="5">
        <v>26.4</v>
      </c>
      <c r="N19" s="4">
        <v>1</v>
      </c>
    </row>
    <row r="20" spans="1:14" x14ac:dyDescent="0.25">
      <c r="A20" s="4">
        <f>RANK(F20,$F$4:$F$24,1)</f>
        <v>17</v>
      </c>
      <c r="B20" s="4">
        <v>940</v>
      </c>
      <c r="C20" s="4" t="s">
        <v>101</v>
      </c>
      <c r="D20" s="4" t="s">
        <v>102</v>
      </c>
      <c r="E20" s="4" t="s">
        <v>53</v>
      </c>
      <c r="F20" s="5">
        <f>IF($J$3=1,ABS(I20-G20),0)+IF($L$3=1,ABS(K20-G20),0)+IF($N$3=1,ABS(M20-G20),0)</f>
        <v>2.1799999999999997</v>
      </c>
      <c r="G20" s="5">
        <v>27.04</v>
      </c>
      <c r="H20" s="4">
        <v>1</v>
      </c>
      <c r="I20" s="5">
        <v>27.24</v>
      </c>
      <c r="J20" s="4">
        <v>2</v>
      </c>
      <c r="K20" s="5">
        <v>27.66</v>
      </c>
      <c r="L20" s="4">
        <v>1</v>
      </c>
      <c r="M20" s="5">
        <v>28.4</v>
      </c>
      <c r="N20" s="4">
        <v>1</v>
      </c>
    </row>
    <row r="21" spans="1:14" x14ac:dyDescent="0.25">
      <c r="A21" s="4">
        <f>RANK(F21,$F$4:$F$24,1)</f>
        <v>18</v>
      </c>
      <c r="B21" s="4">
        <v>935</v>
      </c>
      <c r="C21" s="4" t="s">
        <v>103</v>
      </c>
      <c r="D21" s="4" t="s">
        <v>104</v>
      </c>
      <c r="E21" s="4" t="s">
        <v>53</v>
      </c>
      <c r="F21" s="5">
        <f>IF($J$3=1,ABS(I21-G21),0)+IF($L$3=1,ABS(K21-G21),0)+IF($N$3=1,ABS(M21-G21),0)</f>
        <v>146.77999999999997</v>
      </c>
      <c r="G21" s="5">
        <v>26.92</v>
      </c>
      <c r="H21" s="4">
        <v>2</v>
      </c>
      <c r="I21" s="5">
        <v>26.28</v>
      </c>
      <c r="J21" s="4">
        <v>2</v>
      </c>
      <c r="K21" s="5">
        <v>99.99</v>
      </c>
      <c r="L21" s="4">
        <v>0</v>
      </c>
      <c r="M21" s="5">
        <v>99.99</v>
      </c>
      <c r="N21" s="4">
        <v>0</v>
      </c>
    </row>
    <row r="22" spans="1:14" x14ac:dyDescent="0.25">
      <c r="A22" s="4">
        <f>RANK(F22,$F$4:$F$24,1)</f>
        <v>19</v>
      </c>
      <c r="B22" s="4">
        <v>943</v>
      </c>
      <c r="C22" s="4" t="s">
        <v>105</v>
      </c>
      <c r="D22" s="4" t="s">
        <v>56</v>
      </c>
      <c r="E22" s="4" t="s">
        <v>53</v>
      </c>
      <c r="F22" s="5">
        <f>IF($J$3=1,ABS(I22-G22),0)+IF($L$3=1,ABS(K22-G22),0)+IF($N$3=1,ABS(M22-G22),0)</f>
        <v>148.19999999999999</v>
      </c>
      <c r="G22" s="5">
        <v>25.99</v>
      </c>
      <c r="H22" s="4">
        <v>2</v>
      </c>
      <c r="I22" s="5">
        <v>26.19</v>
      </c>
      <c r="J22" s="4">
        <v>2</v>
      </c>
      <c r="K22" s="5">
        <v>99.99</v>
      </c>
      <c r="L22" s="4">
        <v>0</v>
      </c>
      <c r="M22" s="5">
        <v>99.99</v>
      </c>
      <c r="N22" s="4">
        <v>0</v>
      </c>
    </row>
    <row r="23" spans="1:14" x14ac:dyDescent="0.25">
      <c r="A23" s="4">
        <f>RANK(F23,$F$4:$F$24,1)</f>
        <v>20</v>
      </c>
      <c r="B23" s="4">
        <v>944</v>
      </c>
      <c r="C23" s="4" t="s">
        <v>106</v>
      </c>
      <c r="D23" s="4" t="s">
        <v>107</v>
      </c>
      <c r="E23" s="4" t="s">
        <v>53</v>
      </c>
      <c r="F23" s="5">
        <f>IF($J$3=1,ABS(I23-G23),0)+IF($L$3=1,ABS(K23-G23),0)+IF($N$3=1,ABS(M23-G23),0)</f>
        <v>148.27000000000001</v>
      </c>
      <c r="G23" s="5">
        <v>25.9</v>
      </c>
      <c r="H23" s="4">
        <v>1</v>
      </c>
      <c r="I23" s="5">
        <v>25.81</v>
      </c>
      <c r="J23" s="4">
        <v>1</v>
      </c>
      <c r="K23" s="5">
        <v>99.99</v>
      </c>
      <c r="L23" s="4">
        <v>0</v>
      </c>
      <c r="M23" s="5">
        <v>99.99</v>
      </c>
      <c r="N23" s="4">
        <v>0</v>
      </c>
    </row>
    <row r="24" spans="1:14" x14ac:dyDescent="0.25">
      <c r="A24" s="4">
        <f>RANK(F24,$F$4:$F$24,1)</f>
        <v>21</v>
      </c>
      <c r="B24" s="4">
        <v>931</v>
      </c>
      <c r="C24" s="4" t="s">
        <v>108</v>
      </c>
      <c r="D24" s="4" t="s">
        <v>109</v>
      </c>
      <c r="E24" s="4" t="s">
        <v>53</v>
      </c>
      <c r="F24" s="5">
        <f>IF($J$3=1,ABS(I24-G24),0)+IF($L$3=1,ABS(K24-G24),0)+IF($N$3=1,ABS(M24-G24),0)</f>
        <v>214.62999999999997</v>
      </c>
      <c r="G24" s="5">
        <v>99.99</v>
      </c>
      <c r="H24" s="4">
        <v>0</v>
      </c>
      <c r="I24" s="5">
        <v>26.97</v>
      </c>
      <c r="J24" s="4">
        <v>1</v>
      </c>
      <c r="K24" s="5">
        <v>29.61</v>
      </c>
      <c r="L24" s="4">
        <v>1</v>
      </c>
      <c r="M24" s="5">
        <v>28.76</v>
      </c>
      <c r="N24" s="4">
        <v>2</v>
      </c>
    </row>
  </sheetData>
  <mergeCells count="2">
    <mergeCell ref="A1:N1"/>
    <mergeCell ref="A2:N2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workbookViewId="0">
      <selection activeCell="A2" sqref="A2:N2"/>
    </sheetView>
  </sheetViews>
  <sheetFormatPr baseColWidth="10" defaultRowHeight="15" x14ac:dyDescent="0.25"/>
  <cols>
    <col min="1" max="1" width="5.7109375" customWidth="1"/>
    <col min="2" max="2" width="4.7109375" customWidth="1"/>
    <col min="3" max="5" width="20.7109375" customWidth="1"/>
    <col min="6" max="6" width="8.7109375" customWidth="1"/>
    <col min="7" max="7" width="6.7109375" customWidth="1"/>
    <col min="8" max="8" width="2.7109375" customWidth="1"/>
    <col min="9" max="9" width="6.7109375" customWidth="1"/>
    <col min="10" max="10" width="2.7109375" customWidth="1"/>
    <col min="11" max="11" width="6.7109375" customWidth="1"/>
    <col min="12" max="12" width="2.7109375" customWidth="1"/>
    <col min="13" max="13" width="6.7109375" customWidth="1"/>
    <col min="14" max="14" width="2.7109375" customWidth="1"/>
  </cols>
  <sheetData>
    <row r="1" spans="1:14" ht="80.099999999999994" customHeight="1" x14ac:dyDescent="0.6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3.75" x14ac:dyDescent="0.5">
      <c r="A2" s="2" t="s">
        <v>111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>
        <v>1</v>
      </c>
      <c r="I3" s="3" t="s">
        <v>8</v>
      </c>
      <c r="J3" s="3">
        <v>1</v>
      </c>
      <c r="K3" s="3" t="s">
        <v>9</v>
      </c>
      <c r="L3" s="3">
        <v>1</v>
      </c>
      <c r="M3" s="3" t="s">
        <v>10</v>
      </c>
      <c r="N3" s="3">
        <v>1</v>
      </c>
    </row>
    <row r="4" spans="1:14" x14ac:dyDescent="0.25">
      <c r="A4" s="4">
        <f>RANK(F4,$F$4:$F$13,1)</f>
        <v>1</v>
      </c>
      <c r="B4" s="4">
        <v>317</v>
      </c>
      <c r="C4" s="4" t="s">
        <v>28</v>
      </c>
      <c r="D4" s="4" t="s">
        <v>29</v>
      </c>
      <c r="E4" s="4" t="s">
        <v>16</v>
      </c>
      <c r="F4" s="5">
        <f>IF($H$3=1,G4,0)+IF($J$3=1,I4,0)+IF($L$3=1,K4,0)+IF($N$3=1,M4,0)</f>
        <v>100.42</v>
      </c>
      <c r="G4" s="5">
        <v>25.27</v>
      </c>
      <c r="H4" s="4">
        <v>2</v>
      </c>
      <c r="I4" s="5">
        <v>24.93</v>
      </c>
      <c r="J4" s="4">
        <v>1</v>
      </c>
      <c r="K4" s="5">
        <v>25.28</v>
      </c>
      <c r="L4" s="4">
        <v>2</v>
      </c>
      <c r="M4" s="5">
        <v>24.94</v>
      </c>
      <c r="N4" s="4">
        <v>1</v>
      </c>
    </row>
    <row r="5" spans="1:14" x14ac:dyDescent="0.25">
      <c r="A5" s="4">
        <f>RANK(F5,$F$4:$F$13,1)</f>
        <v>2</v>
      </c>
      <c r="B5" s="4">
        <v>301</v>
      </c>
      <c r="C5" s="4" t="s">
        <v>30</v>
      </c>
      <c r="D5" s="4" t="s">
        <v>31</v>
      </c>
      <c r="E5" s="4" t="s">
        <v>16</v>
      </c>
      <c r="F5" s="5">
        <f>IF($H$3=1,G5,0)+IF($J$3=1,I5,0)+IF($L$3=1,K5,0)+IF($N$3=1,M5,0)</f>
        <v>100.45</v>
      </c>
      <c r="G5" s="5">
        <v>24.96</v>
      </c>
      <c r="H5" s="4">
        <v>1</v>
      </c>
      <c r="I5" s="5">
        <v>25.14</v>
      </c>
      <c r="J5" s="4">
        <v>2</v>
      </c>
      <c r="K5" s="5">
        <v>24.99</v>
      </c>
      <c r="L5" s="4">
        <v>1</v>
      </c>
      <c r="M5" s="5">
        <v>25.36</v>
      </c>
      <c r="N5" s="4">
        <v>2</v>
      </c>
    </row>
    <row r="6" spans="1:14" x14ac:dyDescent="0.25">
      <c r="A6" s="4">
        <f>RANK(F6,$F$4:$F$13,1)</f>
        <v>3</v>
      </c>
      <c r="B6" s="4">
        <v>314</v>
      </c>
      <c r="C6" s="4" t="s">
        <v>32</v>
      </c>
      <c r="D6" s="4" t="s">
        <v>33</v>
      </c>
      <c r="E6" s="4" t="s">
        <v>34</v>
      </c>
      <c r="F6" s="5">
        <f>IF($H$3=1,G6,0)+IF($J$3=1,I6,0)+IF($L$3=1,K6,0)+IF($N$3=1,M6,0)</f>
        <v>100.89</v>
      </c>
      <c r="G6" s="5">
        <v>25.18</v>
      </c>
      <c r="H6" s="4">
        <v>1</v>
      </c>
      <c r="I6" s="5">
        <v>25.32</v>
      </c>
      <c r="J6" s="4">
        <v>2</v>
      </c>
      <c r="K6" s="5">
        <v>25.05</v>
      </c>
      <c r="L6" s="4">
        <v>1</v>
      </c>
      <c r="M6" s="5">
        <v>25.34</v>
      </c>
      <c r="N6" s="4">
        <v>2</v>
      </c>
    </row>
    <row r="7" spans="1:14" x14ac:dyDescent="0.25">
      <c r="A7" s="4">
        <f>RANK(F7,$F$4:$F$13,1)</f>
        <v>4</v>
      </c>
      <c r="B7" s="4">
        <v>302</v>
      </c>
      <c r="C7" s="4" t="s">
        <v>35</v>
      </c>
      <c r="D7" s="4" t="s">
        <v>36</v>
      </c>
      <c r="E7" s="4" t="s">
        <v>16</v>
      </c>
      <c r="F7" s="5">
        <f>IF($H$3=1,G7,0)+IF($J$3=1,I7,0)+IF($L$3=1,K7,0)+IF($N$3=1,M7,0)</f>
        <v>100.96000000000001</v>
      </c>
      <c r="G7" s="5">
        <v>25.46</v>
      </c>
      <c r="H7" s="4">
        <v>2</v>
      </c>
      <c r="I7" s="5">
        <v>24.92</v>
      </c>
      <c r="J7" s="4">
        <v>1</v>
      </c>
      <c r="K7" s="5">
        <v>25.48</v>
      </c>
      <c r="L7" s="4">
        <v>2</v>
      </c>
      <c r="M7" s="5">
        <v>25.1</v>
      </c>
      <c r="N7" s="4">
        <v>1</v>
      </c>
    </row>
    <row r="8" spans="1:14" x14ac:dyDescent="0.25">
      <c r="A8" s="4">
        <f>RANK(F8,$F$4:$F$13,1)</f>
        <v>5</v>
      </c>
      <c r="B8" s="4">
        <v>303</v>
      </c>
      <c r="C8" s="4" t="s">
        <v>28</v>
      </c>
      <c r="D8" s="4" t="s">
        <v>37</v>
      </c>
      <c r="E8" s="4" t="s">
        <v>16</v>
      </c>
      <c r="F8" s="5">
        <f>IF($H$3=1,G8,0)+IF($J$3=1,I8,0)+IF($L$3=1,K8,0)+IF($N$3=1,M8,0)</f>
        <v>101.18</v>
      </c>
      <c r="G8" s="5">
        <v>25.07</v>
      </c>
      <c r="H8" s="4">
        <v>1</v>
      </c>
      <c r="I8" s="5">
        <v>25.54</v>
      </c>
      <c r="J8" s="4">
        <v>2</v>
      </c>
      <c r="K8" s="5">
        <v>25.09</v>
      </c>
      <c r="L8" s="4">
        <v>1</v>
      </c>
      <c r="M8" s="5">
        <v>25.48</v>
      </c>
      <c r="N8" s="4">
        <v>2</v>
      </c>
    </row>
    <row r="9" spans="1:14" x14ac:dyDescent="0.25">
      <c r="A9" s="4">
        <f>RANK(F9,$F$4:$F$13,1)</f>
        <v>6</v>
      </c>
      <c r="B9" s="4">
        <v>312</v>
      </c>
      <c r="C9" s="4" t="s">
        <v>38</v>
      </c>
      <c r="D9" s="4" t="s">
        <v>39</v>
      </c>
      <c r="E9" s="4" t="s">
        <v>16</v>
      </c>
      <c r="F9" s="5">
        <f>IF($H$3=1,G9,0)+IF($J$3=1,I9,0)+IF($L$3=1,K9,0)+IF($N$3=1,M9,0)</f>
        <v>101.25</v>
      </c>
      <c r="G9" s="5">
        <v>25.41</v>
      </c>
      <c r="H9" s="4">
        <v>2</v>
      </c>
      <c r="I9" s="5">
        <v>25.19</v>
      </c>
      <c r="J9" s="4">
        <v>1</v>
      </c>
      <c r="K9" s="5">
        <v>25.46</v>
      </c>
      <c r="L9" s="4">
        <v>2</v>
      </c>
      <c r="M9" s="5">
        <v>25.19</v>
      </c>
      <c r="N9" s="4">
        <v>1</v>
      </c>
    </row>
    <row r="10" spans="1:14" x14ac:dyDescent="0.25">
      <c r="A10" s="4">
        <f>RANK(F10,$F$4:$F$13,1)</f>
        <v>7</v>
      </c>
      <c r="B10" s="4">
        <v>402</v>
      </c>
      <c r="C10" s="4" t="s">
        <v>40</v>
      </c>
      <c r="D10" s="4" t="s">
        <v>41</v>
      </c>
      <c r="E10" s="4" t="s">
        <v>13</v>
      </c>
      <c r="F10" s="5">
        <f>IF($H$3=1,G10,0)+IF($J$3=1,I10,0)+IF($L$3=1,K10,0)+IF($N$3=1,M10,0)</f>
        <v>101.37999999999998</v>
      </c>
      <c r="G10" s="5">
        <v>25.4</v>
      </c>
      <c r="H10" s="4">
        <v>2</v>
      </c>
      <c r="I10" s="5">
        <v>25.2</v>
      </c>
      <c r="J10" s="4">
        <v>1</v>
      </c>
      <c r="K10" s="5">
        <v>25.54</v>
      </c>
      <c r="L10" s="4">
        <v>2</v>
      </c>
      <c r="M10" s="5">
        <v>25.24</v>
      </c>
      <c r="N10" s="4">
        <v>1</v>
      </c>
    </row>
    <row r="11" spans="1:14" x14ac:dyDescent="0.25">
      <c r="A11" s="4">
        <f>RANK(F11,$F$4:$F$13,1)</f>
        <v>8</v>
      </c>
      <c r="B11" s="4">
        <v>401</v>
      </c>
      <c r="C11" s="4" t="s">
        <v>11</v>
      </c>
      <c r="D11" s="4" t="s">
        <v>42</v>
      </c>
      <c r="E11" s="4" t="s">
        <v>13</v>
      </c>
      <c r="F11" s="5">
        <f>IF($H$3=1,G11,0)+IF($J$3=1,I11,0)+IF($L$3=1,K11,0)+IF($N$3=1,M11,0)</f>
        <v>102.15</v>
      </c>
      <c r="G11" s="5">
        <v>25.43</v>
      </c>
      <c r="H11" s="4">
        <v>1</v>
      </c>
      <c r="I11" s="5">
        <v>25.65</v>
      </c>
      <c r="J11" s="4">
        <v>2</v>
      </c>
      <c r="K11" s="5">
        <v>25.37</v>
      </c>
      <c r="L11" s="4">
        <v>1</v>
      </c>
      <c r="M11" s="5">
        <v>25.7</v>
      </c>
      <c r="N11" s="4">
        <v>2</v>
      </c>
    </row>
    <row r="12" spans="1:14" x14ac:dyDescent="0.25">
      <c r="A12" s="4">
        <f>RANK(F12,$F$4:$F$13,1)</f>
        <v>9</v>
      </c>
      <c r="B12" s="4">
        <v>307</v>
      </c>
      <c r="C12" s="4" t="s">
        <v>43</v>
      </c>
      <c r="D12" s="4" t="s">
        <v>44</v>
      </c>
      <c r="E12" s="4" t="s">
        <v>45</v>
      </c>
      <c r="F12" s="5">
        <f>IF($H$3=1,G12,0)+IF($J$3=1,I12,0)+IF($L$3=1,K12,0)+IF($N$3=1,M12,0)</f>
        <v>103.87</v>
      </c>
      <c r="G12" s="5">
        <v>26.6</v>
      </c>
      <c r="H12" s="4">
        <v>1</v>
      </c>
      <c r="I12" s="5">
        <v>25.44</v>
      </c>
      <c r="J12" s="4">
        <v>2</v>
      </c>
      <c r="K12" s="5">
        <v>25.26</v>
      </c>
      <c r="L12" s="4">
        <v>1</v>
      </c>
      <c r="M12" s="5">
        <v>26.57</v>
      </c>
      <c r="N12" s="4">
        <v>2</v>
      </c>
    </row>
    <row r="13" spans="1:14" x14ac:dyDescent="0.25">
      <c r="A13" s="4">
        <f>RANK(F13,$F$4:$F$13,1)</f>
        <v>10</v>
      </c>
      <c r="B13" s="4">
        <v>306</v>
      </c>
      <c r="C13" s="4" t="s">
        <v>46</v>
      </c>
      <c r="D13" s="4" t="s">
        <v>47</v>
      </c>
      <c r="E13" s="4" t="s">
        <v>45</v>
      </c>
      <c r="F13" s="5">
        <f>IF($H$3=1,G13,0)+IF($J$3=1,I13,0)+IF($L$3=1,K13,0)+IF($N$3=1,M13,0)</f>
        <v>327.05</v>
      </c>
      <c r="G13" s="5">
        <v>27.08</v>
      </c>
      <c r="H13" s="4">
        <v>2</v>
      </c>
      <c r="I13" s="5">
        <v>99.99</v>
      </c>
      <c r="J13" s="4">
        <v>0</v>
      </c>
      <c r="K13" s="5">
        <v>99.99</v>
      </c>
      <c r="L13" s="4">
        <v>0</v>
      </c>
      <c r="M13" s="5">
        <v>99.99</v>
      </c>
      <c r="N13" s="4">
        <v>0</v>
      </c>
    </row>
  </sheetData>
  <mergeCells count="2">
    <mergeCell ref="A1:N1"/>
    <mergeCell ref="A2:N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workbookViewId="0">
      <selection sqref="A1:N1"/>
    </sheetView>
  </sheetViews>
  <sheetFormatPr baseColWidth="10" defaultRowHeight="15" x14ac:dyDescent="0.25"/>
  <cols>
    <col min="1" max="1" width="5.7109375" customWidth="1"/>
    <col min="2" max="2" width="4.7109375" customWidth="1"/>
    <col min="3" max="5" width="20.7109375" customWidth="1"/>
    <col min="6" max="6" width="8.7109375" customWidth="1"/>
    <col min="7" max="7" width="6.7109375" customWidth="1"/>
    <col min="8" max="8" width="2.7109375" customWidth="1"/>
    <col min="9" max="9" width="6.7109375" customWidth="1"/>
    <col min="10" max="10" width="2.7109375" customWidth="1"/>
    <col min="11" max="11" width="6.7109375" customWidth="1"/>
    <col min="12" max="12" width="2.7109375" customWidth="1"/>
    <col min="13" max="13" width="6.7109375" customWidth="1"/>
    <col min="14" max="14" width="2.7109375" customWidth="1"/>
  </cols>
  <sheetData>
    <row r="1" spans="1:14" ht="80.099999999999994" customHeight="1" x14ac:dyDescent="0.6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3.75" x14ac:dyDescent="0.5">
      <c r="A2" s="2" t="s">
        <v>48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>
        <v>1</v>
      </c>
      <c r="I3" s="3" t="s">
        <v>8</v>
      </c>
      <c r="J3" s="3">
        <v>1</v>
      </c>
      <c r="K3" s="3" t="s">
        <v>9</v>
      </c>
      <c r="L3" s="3">
        <v>1</v>
      </c>
      <c r="M3" s="3" t="s">
        <v>10</v>
      </c>
      <c r="N3" s="3">
        <v>1</v>
      </c>
    </row>
    <row r="4" spans="1:14" x14ac:dyDescent="0.25">
      <c r="A4" s="4">
        <f>RANK(F4,$F$4:$F$8,1)</f>
        <v>1</v>
      </c>
      <c r="B4" s="4">
        <v>109</v>
      </c>
      <c r="C4" s="4" t="s">
        <v>14</v>
      </c>
      <c r="D4" s="4" t="s">
        <v>15</v>
      </c>
      <c r="E4" s="4" t="s">
        <v>16</v>
      </c>
      <c r="F4" s="5">
        <f>IF($H$3=1,G4,0)+IF($J$3=1,I4,0)+IF($L$3=1,K4,0)+IF($N$3=1,M4,0)</f>
        <v>103.61000000000001</v>
      </c>
      <c r="G4" s="5">
        <v>26.05</v>
      </c>
      <c r="H4" s="4">
        <v>2</v>
      </c>
      <c r="I4" s="5">
        <v>25.76</v>
      </c>
      <c r="J4" s="4">
        <v>1</v>
      </c>
      <c r="K4" s="5">
        <v>26.18</v>
      </c>
      <c r="L4" s="4">
        <v>2</v>
      </c>
      <c r="M4" s="5">
        <v>25.62</v>
      </c>
      <c r="N4" s="4">
        <v>1</v>
      </c>
    </row>
    <row r="5" spans="1:14" x14ac:dyDescent="0.25">
      <c r="A5" s="4">
        <f>RANK(F5,$F$4:$F$8,1)</f>
        <v>2</v>
      </c>
      <c r="B5" s="4">
        <v>105</v>
      </c>
      <c r="C5" s="4" t="s">
        <v>20</v>
      </c>
      <c r="D5" s="4" t="s">
        <v>21</v>
      </c>
      <c r="E5" s="4" t="s">
        <v>16</v>
      </c>
      <c r="F5" s="5">
        <f>IF($H$3=1,G5,0)+IF($J$3=1,I5,0)+IF($L$3=1,K5,0)+IF($N$3=1,M5,0)</f>
        <v>103.92999999999999</v>
      </c>
      <c r="G5" s="5">
        <v>25.77</v>
      </c>
      <c r="H5" s="4">
        <v>1</v>
      </c>
      <c r="I5" s="5">
        <v>26.16</v>
      </c>
      <c r="J5" s="4">
        <v>2</v>
      </c>
      <c r="K5" s="5">
        <v>25.98</v>
      </c>
      <c r="L5" s="4">
        <v>1</v>
      </c>
      <c r="M5" s="5">
        <v>26.02</v>
      </c>
      <c r="N5" s="4">
        <v>2</v>
      </c>
    </row>
    <row r="6" spans="1:14" x14ac:dyDescent="0.25">
      <c r="A6" s="4">
        <f>RANK(F6,$F$4:$F$8,1)</f>
        <v>3</v>
      </c>
      <c r="B6" s="4">
        <v>124</v>
      </c>
      <c r="C6" s="4" t="s">
        <v>22</v>
      </c>
      <c r="D6" s="4" t="s">
        <v>23</v>
      </c>
      <c r="E6" s="4" t="s">
        <v>24</v>
      </c>
      <c r="F6" s="5">
        <f>IF($H$3=1,G6,0)+IF($J$3=1,I6,0)+IF($L$3=1,K6,0)+IF($N$3=1,M6,0)</f>
        <v>103.94</v>
      </c>
      <c r="G6" s="5">
        <v>25.67</v>
      </c>
      <c r="H6" s="4">
        <v>1</v>
      </c>
      <c r="I6" s="5">
        <v>26.28</v>
      </c>
      <c r="J6" s="4">
        <v>2</v>
      </c>
      <c r="K6" s="5">
        <v>25.83</v>
      </c>
      <c r="L6" s="4">
        <v>1</v>
      </c>
      <c r="M6" s="5">
        <v>26.16</v>
      </c>
      <c r="N6" s="4">
        <v>2</v>
      </c>
    </row>
    <row r="7" spans="1:14" x14ac:dyDescent="0.25">
      <c r="A7" s="4">
        <f>RANK(F7,$F$4:$F$8,1)</f>
        <v>4</v>
      </c>
      <c r="B7" s="4">
        <v>120</v>
      </c>
      <c r="C7" s="4" t="s">
        <v>25</v>
      </c>
      <c r="D7" s="4" t="s">
        <v>26</v>
      </c>
      <c r="E7" s="4" t="s">
        <v>16</v>
      </c>
      <c r="F7" s="5">
        <f>IF($H$3=1,G7,0)+IF($J$3=1,I7,0)+IF($L$3=1,K7,0)+IF($N$3=1,M7,0)</f>
        <v>104.17</v>
      </c>
      <c r="G7" s="5">
        <v>25.73</v>
      </c>
      <c r="H7" s="4">
        <v>1</v>
      </c>
      <c r="I7" s="5">
        <v>26.23</v>
      </c>
      <c r="J7" s="4">
        <v>2</v>
      </c>
      <c r="K7" s="5">
        <v>26.02</v>
      </c>
      <c r="L7" s="4">
        <v>1</v>
      </c>
      <c r="M7" s="5">
        <v>26.19</v>
      </c>
      <c r="N7" s="4">
        <v>2</v>
      </c>
    </row>
    <row r="8" spans="1:14" x14ac:dyDescent="0.25">
      <c r="A8" s="4">
        <f>RANK(F8,$F$4:$F$8,1)</f>
        <v>5</v>
      </c>
      <c r="B8" s="4">
        <v>121</v>
      </c>
      <c r="C8" s="4" t="s">
        <v>22</v>
      </c>
      <c r="D8" s="4" t="s">
        <v>27</v>
      </c>
      <c r="E8" s="4" t="s">
        <v>24</v>
      </c>
      <c r="F8" s="5">
        <f>IF($H$3=1,G8,0)+IF($J$3=1,I8,0)+IF($L$3=1,K8,0)+IF($N$3=1,M8,0)</f>
        <v>104.32</v>
      </c>
      <c r="G8" s="5">
        <v>26.2</v>
      </c>
      <c r="H8" s="4">
        <v>2</v>
      </c>
      <c r="I8" s="5">
        <v>25.95</v>
      </c>
      <c r="J8" s="4">
        <v>1</v>
      </c>
      <c r="K8" s="5">
        <v>26.29</v>
      </c>
      <c r="L8" s="4">
        <v>2</v>
      </c>
      <c r="M8" s="5">
        <v>25.88</v>
      </c>
      <c r="N8" s="4">
        <v>1</v>
      </c>
    </row>
  </sheetData>
  <mergeCells count="2">
    <mergeCell ref="A1:N1"/>
    <mergeCell ref="A2:N2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workbookViewId="0">
      <selection sqref="A1:N1"/>
    </sheetView>
  </sheetViews>
  <sheetFormatPr baseColWidth="10" defaultRowHeight="15" x14ac:dyDescent="0.25"/>
  <cols>
    <col min="1" max="1" width="5.7109375" customWidth="1"/>
    <col min="2" max="2" width="4.7109375" customWidth="1"/>
    <col min="3" max="5" width="20.7109375" customWidth="1"/>
    <col min="6" max="6" width="8.7109375" customWidth="1"/>
    <col min="7" max="7" width="6.7109375" customWidth="1"/>
    <col min="8" max="8" width="2.7109375" customWidth="1"/>
    <col min="9" max="9" width="6.7109375" customWidth="1"/>
    <col min="10" max="10" width="2.7109375" customWidth="1"/>
    <col min="11" max="11" width="6.7109375" customWidth="1"/>
    <col min="12" max="12" width="2.7109375" customWidth="1"/>
    <col min="13" max="13" width="6.7109375" customWidth="1"/>
    <col min="14" max="14" width="2.7109375" customWidth="1"/>
  </cols>
  <sheetData>
    <row r="1" spans="1:14" ht="80.099999999999994" customHeight="1" x14ac:dyDescent="0.6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3.75" x14ac:dyDescent="0.5">
      <c r="A2" s="2" t="s">
        <v>49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>
        <v>1</v>
      </c>
      <c r="I3" s="3" t="s">
        <v>8</v>
      </c>
      <c r="J3" s="3">
        <v>1</v>
      </c>
      <c r="K3" s="3" t="s">
        <v>9</v>
      </c>
      <c r="L3" s="3">
        <v>1</v>
      </c>
      <c r="M3" s="3" t="s">
        <v>10</v>
      </c>
      <c r="N3" s="3">
        <v>1</v>
      </c>
    </row>
    <row r="4" spans="1:14" x14ac:dyDescent="0.25">
      <c r="A4" s="4">
        <f>RANK(F4,$F$4:$F$11,1)</f>
        <v>1</v>
      </c>
      <c r="B4" s="4">
        <v>317</v>
      </c>
      <c r="C4" s="4" t="s">
        <v>28</v>
      </c>
      <c r="D4" s="4" t="s">
        <v>29</v>
      </c>
      <c r="E4" s="4" t="s">
        <v>16</v>
      </c>
      <c r="F4" s="5">
        <f>IF($H$3=1,G4,0)+IF($J$3=1,I4,0)+IF($L$3=1,K4,0)+IF($N$3=1,M4,0)</f>
        <v>100.42</v>
      </c>
      <c r="G4" s="5">
        <v>25.27</v>
      </c>
      <c r="H4" s="4">
        <v>2</v>
      </c>
      <c r="I4" s="5">
        <v>24.93</v>
      </c>
      <c r="J4" s="4">
        <v>1</v>
      </c>
      <c r="K4" s="5">
        <v>25.28</v>
      </c>
      <c r="L4" s="4">
        <v>2</v>
      </c>
      <c r="M4" s="5">
        <v>24.94</v>
      </c>
      <c r="N4" s="4">
        <v>1</v>
      </c>
    </row>
    <row r="5" spans="1:14" x14ac:dyDescent="0.25">
      <c r="A5" s="4">
        <f>RANK(F5,$F$4:$F$11,1)</f>
        <v>2</v>
      </c>
      <c r="B5" s="4">
        <v>301</v>
      </c>
      <c r="C5" s="4" t="s">
        <v>30</v>
      </c>
      <c r="D5" s="4" t="s">
        <v>31</v>
      </c>
      <c r="E5" s="4" t="s">
        <v>16</v>
      </c>
      <c r="F5" s="5">
        <f>IF($H$3=1,G5,0)+IF($J$3=1,I5,0)+IF($L$3=1,K5,0)+IF($N$3=1,M5,0)</f>
        <v>100.45</v>
      </c>
      <c r="G5" s="5">
        <v>24.96</v>
      </c>
      <c r="H5" s="4">
        <v>1</v>
      </c>
      <c r="I5" s="5">
        <v>25.14</v>
      </c>
      <c r="J5" s="4">
        <v>2</v>
      </c>
      <c r="K5" s="5">
        <v>24.99</v>
      </c>
      <c r="L5" s="4">
        <v>1</v>
      </c>
      <c r="M5" s="5">
        <v>25.36</v>
      </c>
      <c r="N5" s="4">
        <v>2</v>
      </c>
    </row>
    <row r="6" spans="1:14" x14ac:dyDescent="0.25">
      <c r="A6" s="4">
        <f>RANK(F6,$F$4:$F$11,1)</f>
        <v>3</v>
      </c>
      <c r="B6" s="4">
        <v>314</v>
      </c>
      <c r="C6" s="4" t="s">
        <v>32</v>
      </c>
      <c r="D6" s="4" t="s">
        <v>33</v>
      </c>
      <c r="E6" s="4" t="s">
        <v>34</v>
      </c>
      <c r="F6" s="5">
        <f>IF($H$3=1,G6,0)+IF($J$3=1,I6,0)+IF($L$3=1,K6,0)+IF($N$3=1,M6,0)</f>
        <v>100.89</v>
      </c>
      <c r="G6" s="5">
        <v>25.18</v>
      </c>
      <c r="H6" s="4">
        <v>1</v>
      </c>
      <c r="I6" s="5">
        <v>25.32</v>
      </c>
      <c r="J6" s="4">
        <v>2</v>
      </c>
      <c r="K6" s="5">
        <v>25.05</v>
      </c>
      <c r="L6" s="4">
        <v>1</v>
      </c>
      <c r="M6" s="5">
        <v>25.34</v>
      </c>
      <c r="N6" s="4">
        <v>2</v>
      </c>
    </row>
    <row r="7" spans="1:14" x14ac:dyDescent="0.25">
      <c r="A7" s="4">
        <f>RANK(F7,$F$4:$F$11,1)</f>
        <v>4</v>
      </c>
      <c r="B7" s="4">
        <v>302</v>
      </c>
      <c r="C7" s="4" t="s">
        <v>35</v>
      </c>
      <c r="D7" s="4" t="s">
        <v>36</v>
      </c>
      <c r="E7" s="4" t="s">
        <v>16</v>
      </c>
      <c r="F7" s="5">
        <f>IF($H$3=1,G7,0)+IF($J$3=1,I7,0)+IF($L$3=1,K7,0)+IF($N$3=1,M7,0)</f>
        <v>100.96000000000001</v>
      </c>
      <c r="G7" s="5">
        <v>25.46</v>
      </c>
      <c r="H7" s="4">
        <v>2</v>
      </c>
      <c r="I7" s="5">
        <v>24.92</v>
      </c>
      <c r="J7" s="4">
        <v>1</v>
      </c>
      <c r="K7" s="5">
        <v>25.48</v>
      </c>
      <c r="L7" s="4">
        <v>2</v>
      </c>
      <c r="M7" s="5">
        <v>25.1</v>
      </c>
      <c r="N7" s="4">
        <v>1</v>
      </c>
    </row>
    <row r="8" spans="1:14" x14ac:dyDescent="0.25">
      <c r="A8" s="4">
        <f>RANK(F8,$F$4:$F$11,1)</f>
        <v>5</v>
      </c>
      <c r="B8" s="4">
        <v>303</v>
      </c>
      <c r="C8" s="4" t="s">
        <v>28</v>
      </c>
      <c r="D8" s="4" t="s">
        <v>37</v>
      </c>
      <c r="E8" s="4" t="s">
        <v>16</v>
      </c>
      <c r="F8" s="5">
        <f>IF($H$3=1,G8,0)+IF($J$3=1,I8,0)+IF($L$3=1,K8,0)+IF($N$3=1,M8,0)</f>
        <v>101.18</v>
      </c>
      <c r="G8" s="5">
        <v>25.07</v>
      </c>
      <c r="H8" s="4">
        <v>1</v>
      </c>
      <c r="I8" s="5">
        <v>25.54</v>
      </c>
      <c r="J8" s="4">
        <v>2</v>
      </c>
      <c r="K8" s="5">
        <v>25.09</v>
      </c>
      <c r="L8" s="4">
        <v>1</v>
      </c>
      <c r="M8" s="5">
        <v>25.48</v>
      </c>
      <c r="N8" s="4">
        <v>2</v>
      </c>
    </row>
    <row r="9" spans="1:14" x14ac:dyDescent="0.25">
      <c r="A9" s="4">
        <f>RANK(F9,$F$4:$F$11,1)</f>
        <v>6</v>
      </c>
      <c r="B9" s="4">
        <v>312</v>
      </c>
      <c r="C9" s="4" t="s">
        <v>38</v>
      </c>
      <c r="D9" s="4" t="s">
        <v>39</v>
      </c>
      <c r="E9" s="4" t="s">
        <v>16</v>
      </c>
      <c r="F9" s="5">
        <f>IF($H$3=1,G9,0)+IF($J$3=1,I9,0)+IF($L$3=1,K9,0)+IF($N$3=1,M9,0)</f>
        <v>101.25</v>
      </c>
      <c r="G9" s="5">
        <v>25.41</v>
      </c>
      <c r="H9" s="4">
        <v>2</v>
      </c>
      <c r="I9" s="5">
        <v>25.19</v>
      </c>
      <c r="J9" s="4">
        <v>1</v>
      </c>
      <c r="K9" s="5">
        <v>25.46</v>
      </c>
      <c r="L9" s="4">
        <v>2</v>
      </c>
      <c r="M9" s="5">
        <v>25.19</v>
      </c>
      <c r="N9" s="4">
        <v>1</v>
      </c>
    </row>
    <row r="10" spans="1:14" x14ac:dyDescent="0.25">
      <c r="A10" s="4">
        <f>RANK(F10,$F$4:$F$11,1)</f>
        <v>7</v>
      </c>
      <c r="B10" s="4">
        <v>307</v>
      </c>
      <c r="C10" s="4" t="s">
        <v>43</v>
      </c>
      <c r="D10" s="4" t="s">
        <v>44</v>
      </c>
      <c r="E10" s="4" t="s">
        <v>45</v>
      </c>
      <c r="F10" s="5">
        <f>IF($H$3=1,G10,0)+IF($J$3=1,I10,0)+IF($L$3=1,K10,0)+IF($N$3=1,M10,0)</f>
        <v>103.87</v>
      </c>
      <c r="G10" s="5">
        <v>26.6</v>
      </c>
      <c r="H10" s="4">
        <v>1</v>
      </c>
      <c r="I10" s="5">
        <v>25.44</v>
      </c>
      <c r="J10" s="4">
        <v>2</v>
      </c>
      <c r="K10" s="5">
        <v>25.26</v>
      </c>
      <c r="L10" s="4">
        <v>1</v>
      </c>
      <c r="M10" s="5">
        <v>26.57</v>
      </c>
      <c r="N10" s="4">
        <v>2</v>
      </c>
    </row>
    <row r="11" spans="1:14" x14ac:dyDescent="0.25">
      <c r="A11" s="4">
        <f>RANK(F11,$F$4:$F$11,1)</f>
        <v>8</v>
      </c>
      <c r="B11" s="4">
        <v>306</v>
      </c>
      <c r="C11" s="4" t="s">
        <v>46</v>
      </c>
      <c r="D11" s="4" t="s">
        <v>47</v>
      </c>
      <c r="E11" s="4" t="s">
        <v>45</v>
      </c>
      <c r="F11" s="5">
        <f>IF($H$3=1,G11,0)+IF($J$3=1,I11,0)+IF($L$3=1,K11,0)+IF($N$3=1,M11,0)</f>
        <v>327.05</v>
      </c>
      <c r="G11" s="5">
        <v>27.08</v>
      </c>
      <c r="H11" s="4">
        <v>2</v>
      </c>
      <c r="I11" s="5">
        <v>99.99</v>
      </c>
      <c r="J11" s="4">
        <v>0</v>
      </c>
      <c r="K11" s="5">
        <v>99.99</v>
      </c>
      <c r="L11" s="4">
        <v>0</v>
      </c>
      <c r="M11" s="5">
        <v>99.99</v>
      </c>
      <c r="N11" s="4">
        <v>0</v>
      </c>
    </row>
  </sheetData>
  <mergeCells count="2">
    <mergeCell ref="A1:N1"/>
    <mergeCell ref="A2:N2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>
      <selection sqref="A1:N1"/>
    </sheetView>
  </sheetViews>
  <sheetFormatPr baseColWidth="10" defaultRowHeight="15" x14ac:dyDescent="0.25"/>
  <cols>
    <col min="1" max="1" width="5.7109375" customWidth="1"/>
    <col min="2" max="2" width="4.7109375" customWidth="1"/>
    <col min="3" max="5" width="20.7109375" customWidth="1"/>
    <col min="6" max="6" width="8.7109375" customWidth="1"/>
    <col min="7" max="7" width="6.7109375" customWidth="1"/>
    <col min="8" max="8" width="2.7109375" customWidth="1"/>
    <col min="9" max="9" width="6.7109375" customWidth="1"/>
    <col min="10" max="10" width="2.7109375" customWidth="1"/>
    <col min="11" max="11" width="6.7109375" customWidth="1"/>
    <col min="12" max="12" width="2.7109375" customWidth="1"/>
    <col min="13" max="13" width="6.7109375" customWidth="1"/>
    <col min="14" max="14" width="2.7109375" customWidth="1"/>
  </cols>
  <sheetData>
    <row r="1" spans="1:14" ht="80.099999999999994" customHeight="1" x14ac:dyDescent="0.6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3.75" x14ac:dyDescent="0.5">
      <c r="A2" s="2" t="s">
        <v>50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>
        <v>1</v>
      </c>
      <c r="I3" s="3" t="s">
        <v>8</v>
      </c>
      <c r="J3" s="3">
        <v>1</v>
      </c>
      <c r="K3" s="3" t="s">
        <v>9</v>
      </c>
      <c r="L3" s="3">
        <v>1</v>
      </c>
      <c r="M3" s="3" t="s">
        <v>10</v>
      </c>
      <c r="N3" s="3">
        <v>1</v>
      </c>
    </row>
    <row r="4" spans="1:14" x14ac:dyDescent="0.25">
      <c r="A4" s="4">
        <f>RANK(F4,$F$4:$F$9,1)</f>
        <v>1</v>
      </c>
      <c r="B4" s="4">
        <v>503</v>
      </c>
      <c r="C4" s="4" t="s">
        <v>51</v>
      </c>
      <c r="D4" s="4" t="s">
        <v>52</v>
      </c>
      <c r="E4" s="4" t="s">
        <v>53</v>
      </c>
      <c r="F4" s="5">
        <f>IF($H$3=1,G4,0)+IF($J$3=1,I4,0)+IF($L$3=1,K4,0)+IF($N$3=1,M4,0)</f>
        <v>100.87</v>
      </c>
      <c r="G4" s="5">
        <v>24.96</v>
      </c>
      <c r="H4" s="4">
        <v>1</v>
      </c>
      <c r="I4" s="5">
        <v>25.42</v>
      </c>
      <c r="J4" s="4">
        <v>2</v>
      </c>
      <c r="K4" s="5">
        <v>25.05</v>
      </c>
      <c r="L4" s="4">
        <v>1</v>
      </c>
      <c r="M4" s="5">
        <v>25.44</v>
      </c>
      <c r="N4" s="4">
        <v>2</v>
      </c>
    </row>
    <row r="5" spans="1:14" x14ac:dyDescent="0.25">
      <c r="A5" s="4">
        <f>RANK(F5,$F$4:$F$9,1)</f>
        <v>2</v>
      </c>
      <c r="B5" s="4">
        <v>506</v>
      </c>
      <c r="C5" s="4" t="s">
        <v>25</v>
      </c>
      <c r="D5" s="4" t="s">
        <v>54</v>
      </c>
      <c r="E5" s="4" t="s">
        <v>16</v>
      </c>
      <c r="F5" s="5">
        <f>IF($H$3=1,G5,0)+IF($J$3=1,I5,0)+IF($L$3=1,K5,0)+IF($N$3=1,M5,0)</f>
        <v>101.09</v>
      </c>
      <c r="G5" s="5">
        <v>25.38</v>
      </c>
      <c r="H5" s="4">
        <v>2</v>
      </c>
      <c r="I5" s="5">
        <v>25.04</v>
      </c>
      <c r="J5" s="4">
        <v>1</v>
      </c>
      <c r="K5" s="5">
        <v>25.45</v>
      </c>
      <c r="L5" s="4">
        <v>2</v>
      </c>
      <c r="M5" s="5">
        <v>25.22</v>
      </c>
      <c r="N5" s="4">
        <v>1</v>
      </c>
    </row>
    <row r="6" spans="1:14" x14ac:dyDescent="0.25">
      <c r="A6" s="4">
        <f>RANK(F6,$F$4:$F$9,1)</f>
        <v>3</v>
      </c>
      <c r="B6" s="4">
        <v>501</v>
      </c>
      <c r="C6" s="4" t="s">
        <v>55</v>
      </c>
      <c r="D6" s="4" t="s">
        <v>56</v>
      </c>
      <c r="E6" s="4" t="s">
        <v>57</v>
      </c>
      <c r="F6" s="5">
        <f>IF($H$3=1,G6,0)+IF($J$3=1,I6,0)+IF($L$3=1,K6,0)+IF($N$3=1,M6,0)</f>
        <v>101.28999999999999</v>
      </c>
      <c r="G6" s="5">
        <v>25.16</v>
      </c>
      <c r="H6" s="4">
        <v>1</v>
      </c>
      <c r="I6" s="5">
        <v>25.48</v>
      </c>
      <c r="J6" s="4">
        <v>2</v>
      </c>
      <c r="K6" s="5">
        <v>25.05</v>
      </c>
      <c r="L6" s="4">
        <v>1</v>
      </c>
      <c r="M6" s="5">
        <v>25.6</v>
      </c>
      <c r="N6" s="4">
        <v>2</v>
      </c>
    </row>
    <row r="7" spans="1:14" x14ac:dyDescent="0.25">
      <c r="A7" s="4">
        <f>RANK(F7,$F$4:$F$9,1)</f>
        <v>4</v>
      </c>
      <c r="B7" s="4">
        <v>502</v>
      </c>
      <c r="C7" s="4" t="s">
        <v>25</v>
      </c>
      <c r="D7" s="4" t="s">
        <v>58</v>
      </c>
      <c r="E7" s="4" t="s">
        <v>16</v>
      </c>
      <c r="F7" s="5">
        <f>IF($H$3=1,G7,0)+IF($J$3=1,I7,0)+IF($L$3=1,K7,0)+IF($N$3=1,M7,0)</f>
        <v>101.35</v>
      </c>
      <c r="G7" s="5">
        <v>25.55</v>
      </c>
      <c r="H7" s="4">
        <v>2</v>
      </c>
      <c r="I7" s="5">
        <v>25.08</v>
      </c>
      <c r="J7" s="4">
        <v>1</v>
      </c>
      <c r="K7" s="5">
        <v>25.38</v>
      </c>
      <c r="L7" s="4">
        <v>2</v>
      </c>
      <c r="M7" s="5">
        <v>25.34</v>
      </c>
      <c r="N7" s="4">
        <v>1</v>
      </c>
    </row>
    <row r="8" spans="1:14" x14ac:dyDescent="0.25">
      <c r="A8" s="4">
        <f>RANK(F8,$F$4:$F$9,1)</f>
        <v>5</v>
      </c>
      <c r="B8" s="4">
        <v>504</v>
      </c>
      <c r="C8" s="4" t="s">
        <v>59</v>
      </c>
      <c r="D8" s="4" t="s">
        <v>60</v>
      </c>
      <c r="E8" s="4" t="s">
        <v>34</v>
      </c>
      <c r="F8" s="5">
        <f>IF($H$3=1,G8,0)+IF($J$3=1,I8,0)+IF($L$3=1,K8,0)+IF($N$3=1,M8,0)</f>
        <v>101.4</v>
      </c>
      <c r="G8" s="5">
        <v>25.55</v>
      </c>
      <c r="H8" s="4">
        <v>2</v>
      </c>
      <c r="I8" s="5">
        <v>25.09</v>
      </c>
      <c r="J8" s="4">
        <v>1</v>
      </c>
      <c r="K8" s="5">
        <v>25.6</v>
      </c>
      <c r="L8" s="4">
        <v>2</v>
      </c>
      <c r="M8" s="5">
        <v>25.16</v>
      </c>
      <c r="N8" s="4">
        <v>1</v>
      </c>
    </row>
    <row r="9" spans="1:14" x14ac:dyDescent="0.25">
      <c r="A9" s="4">
        <f>RANK(F9,$F$4:$F$9,1)</f>
        <v>6</v>
      </c>
      <c r="B9" s="4">
        <v>505</v>
      </c>
      <c r="C9" s="4" t="s">
        <v>61</v>
      </c>
      <c r="D9" s="4" t="s">
        <v>62</v>
      </c>
      <c r="E9" s="4" t="s">
        <v>63</v>
      </c>
      <c r="F9" s="5">
        <f>IF($H$3=1,G9,0)+IF($J$3=1,I9,0)+IF($L$3=1,K9,0)+IF($N$3=1,M9,0)</f>
        <v>101.76</v>
      </c>
      <c r="G9" s="5">
        <v>25.1</v>
      </c>
      <c r="H9" s="4">
        <v>1</v>
      </c>
      <c r="I9" s="5">
        <v>25.61</v>
      </c>
      <c r="J9" s="4">
        <v>2</v>
      </c>
      <c r="K9" s="5">
        <v>25.35</v>
      </c>
      <c r="L9" s="4">
        <v>1</v>
      </c>
      <c r="M9" s="5">
        <v>25.7</v>
      </c>
      <c r="N9" s="4">
        <v>2</v>
      </c>
    </row>
  </sheetData>
  <mergeCells count="2">
    <mergeCell ref="A1:N1"/>
    <mergeCell ref="A2:N2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>
      <selection sqref="A1:N1"/>
    </sheetView>
  </sheetViews>
  <sheetFormatPr baseColWidth="10" defaultRowHeight="15" x14ac:dyDescent="0.25"/>
  <cols>
    <col min="1" max="1" width="5.7109375" customWidth="1"/>
    <col min="2" max="2" width="4.7109375" customWidth="1"/>
    <col min="3" max="5" width="20.7109375" customWidth="1"/>
    <col min="6" max="6" width="8.7109375" customWidth="1"/>
    <col min="7" max="7" width="6.7109375" customWidth="1"/>
    <col min="8" max="8" width="2.7109375" customWidth="1"/>
    <col min="9" max="9" width="6.7109375" customWidth="1"/>
    <col min="10" max="10" width="2.7109375" customWidth="1"/>
    <col min="11" max="11" width="6.7109375" customWidth="1"/>
    <col min="12" max="12" width="2.7109375" customWidth="1"/>
    <col min="13" max="13" width="6.7109375" customWidth="1"/>
    <col min="14" max="14" width="2.7109375" customWidth="1"/>
  </cols>
  <sheetData>
    <row r="1" spans="1:14" ht="80.099999999999994" customHeight="1" x14ac:dyDescent="0.6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3.75" x14ac:dyDescent="0.5">
      <c r="A2" s="2" t="s">
        <v>64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>
        <v>1</v>
      </c>
      <c r="I3" s="3" t="s">
        <v>8</v>
      </c>
      <c r="J3" s="3">
        <v>1</v>
      </c>
      <c r="K3" s="3" t="s">
        <v>9</v>
      </c>
      <c r="L3" s="3">
        <v>1</v>
      </c>
      <c r="M3" s="3" t="s">
        <v>10</v>
      </c>
      <c r="N3" s="3">
        <v>1</v>
      </c>
    </row>
    <row r="4" spans="1:14" x14ac:dyDescent="0.25">
      <c r="A4" s="4">
        <f>RANK(F4,$F$4:$F$9,1)</f>
        <v>1</v>
      </c>
      <c r="B4" s="4">
        <v>503</v>
      </c>
      <c r="C4" s="4" t="s">
        <v>51</v>
      </c>
      <c r="D4" s="4" t="s">
        <v>52</v>
      </c>
      <c r="E4" s="4" t="s">
        <v>53</v>
      </c>
      <c r="F4" s="5">
        <f>IF($H$3=1,G4,0)+IF($J$3=1,I4,0)+IF($L$3=1,K4,0)+IF($N$3=1,M4,0)</f>
        <v>100.87</v>
      </c>
      <c r="G4" s="5">
        <v>24.96</v>
      </c>
      <c r="H4" s="4">
        <v>1</v>
      </c>
      <c r="I4" s="5">
        <v>25.42</v>
      </c>
      <c r="J4" s="4">
        <v>2</v>
      </c>
      <c r="K4" s="5">
        <v>25.05</v>
      </c>
      <c r="L4" s="4">
        <v>1</v>
      </c>
      <c r="M4" s="5">
        <v>25.44</v>
      </c>
      <c r="N4" s="4">
        <v>2</v>
      </c>
    </row>
    <row r="5" spans="1:14" x14ac:dyDescent="0.25">
      <c r="A5" s="4">
        <f>RANK(F5,$F$4:$F$9,1)</f>
        <v>2</v>
      </c>
      <c r="B5" s="4">
        <v>506</v>
      </c>
      <c r="C5" s="4" t="s">
        <v>25</v>
      </c>
      <c r="D5" s="4" t="s">
        <v>54</v>
      </c>
      <c r="E5" s="4" t="s">
        <v>16</v>
      </c>
      <c r="F5" s="5">
        <f>IF($H$3=1,G5,0)+IF($J$3=1,I5,0)+IF($L$3=1,K5,0)+IF($N$3=1,M5,0)</f>
        <v>101.09</v>
      </c>
      <c r="G5" s="5">
        <v>25.38</v>
      </c>
      <c r="H5" s="4">
        <v>2</v>
      </c>
      <c r="I5" s="5">
        <v>25.04</v>
      </c>
      <c r="J5" s="4">
        <v>1</v>
      </c>
      <c r="K5" s="5">
        <v>25.45</v>
      </c>
      <c r="L5" s="4">
        <v>2</v>
      </c>
      <c r="M5" s="5">
        <v>25.22</v>
      </c>
      <c r="N5" s="4">
        <v>1</v>
      </c>
    </row>
    <row r="6" spans="1:14" x14ac:dyDescent="0.25">
      <c r="A6" s="4">
        <f>RANK(F6,$F$4:$F$9,1)</f>
        <v>3</v>
      </c>
      <c r="B6" s="4">
        <v>501</v>
      </c>
      <c r="C6" s="4" t="s">
        <v>55</v>
      </c>
      <c r="D6" s="4" t="s">
        <v>56</v>
      </c>
      <c r="E6" s="4" t="s">
        <v>57</v>
      </c>
      <c r="F6" s="5">
        <f>IF($H$3=1,G6,0)+IF($J$3=1,I6,0)+IF($L$3=1,K6,0)+IF($N$3=1,M6,0)</f>
        <v>101.28999999999999</v>
      </c>
      <c r="G6" s="5">
        <v>25.16</v>
      </c>
      <c r="H6" s="4">
        <v>1</v>
      </c>
      <c r="I6" s="5">
        <v>25.48</v>
      </c>
      <c r="J6" s="4">
        <v>2</v>
      </c>
      <c r="K6" s="5">
        <v>25.05</v>
      </c>
      <c r="L6" s="4">
        <v>1</v>
      </c>
      <c r="M6" s="5">
        <v>25.6</v>
      </c>
      <c r="N6" s="4">
        <v>2</v>
      </c>
    </row>
    <row r="7" spans="1:14" x14ac:dyDescent="0.25">
      <c r="A7" s="4">
        <f>RANK(F7,$F$4:$F$9,1)</f>
        <v>4</v>
      </c>
      <c r="B7" s="4">
        <v>502</v>
      </c>
      <c r="C7" s="4" t="s">
        <v>25</v>
      </c>
      <c r="D7" s="4" t="s">
        <v>58</v>
      </c>
      <c r="E7" s="4" t="s">
        <v>16</v>
      </c>
      <c r="F7" s="5">
        <f>IF($H$3=1,G7,0)+IF($J$3=1,I7,0)+IF($L$3=1,K7,0)+IF($N$3=1,M7,0)</f>
        <v>101.35</v>
      </c>
      <c r="G7" s="5">
        <v>25.55</v>
      </c>
      <c r="H7" s="4">
        <v>2</v>
      </c>
      <c r="I7" s="5">
        <v>25.08</v>
      </c>
      <c r="J7" s="4">
        <v>1</v>
      </c>
      <c r="K7" s="5">
        <v>25.38</v>
      </c>
      <c r="L7" s="4">
        <v>2</v>
      </c>
      <c r="M7" s="5">
        <v>25.34</v>
      </c>
      <c r="N7" s="4">
        <v>1</v>
      </c>
    </row>
    <row r="8" spans="1:14" x14ac:dyDescent="0.25">
      <c r="A8" s="4">
        <f>RANK(F8,$F$4:$F$9,1)</f>
        <v>5</v>
      </c>
      <c r="B8" s="4">
        <v>504</v>
      </c>
      <c r="C8" s="4" t="s">
        <v>59</v>
      </c>
      <c r="D8" s="4" t="s">
        <v>60</v>
      </c>
      <c r="E8" s="4" t="s">
        <v>34</v>
      </c>
      <c r="F8" s="5">
        <f>IF($H$3=1,G8,0)+IF($J$3=1,I8,0)+IF($L$3=1,K8,0)+IF($N$3=1,M8,0)</f>
        <v>101.4</v>
      </c>
      <c r="G8" s="5">
        <v>25.55</v>
      </c>
      <c r="H8" s="4">
        <v>2</v>
      </c>
      <c r="I8" s="5">
        <v>25.09</v>
      </c>
      <c r="J8" s="4">
        <v>1</v>
      </c>
      <c r="K8" s="5">
        <v>25.6</v>
      </c>
      <c r="L8" s="4">
        <v>2</v>
      </c>
      <c r="M8" s="5">
        <v>25.16</v>
      </c>
      <c r="N8" s="4">
        <v>1</v>
      </c>
    </row>
    <row r="9" spans="1:14" x14ac:dyDescent="0.25">
      <c r="A9" s="4">
        <f>RANK(F9,$F$4:$F$9,1)</f>
        <v>6</v>
      </c>
      <c r="B9" s="4">
        <v>505</v>
      </c>
      <c r="C9" s="4" t="s">
        <v>61</v>
      </c>
      <c r="D9" s="4" t="s">
        <v>62</v>
      </c>
      <c r="E9" s="4" t="s">
        <v>63</v>
      </c>
      <c r="F9" s="5">
        <f>IF($H$3=1,G9,0)+IF($J$3=1,I9,0)+IF($L$3=1,K9,0)+IF($N$3=1,M9,0)</f>
        <v>101.76</v>
      </c>
      <c r="G9" s="5">
        <v>25.1</v>
      </c>
      <c r="H9" s="4">
        <v>1</v>
      </c>
      <c r="I9" s="5">
        <v>25.61</v>
      </c>
      <c r="J9" s="4">
        <v>2</v>
      </c>
      <c r="K9" s="5">
        <v>25.35</v>
      </c>
      <c r="L9" s="4">
        <v>1</v>
      </c>
      <c r="M9" s="5">
        <v>25.7</v>
      </c>
      <c r="N9" s="4">
        <v>2</v>
      </c>
    </row>
  </sheetData>
  <mergeCells count="2">
    <mergeCell ref="A1:N1"/>
    <mergeCell ref="A2:N2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workbookViewId="0">
      <selection sqref="A1:N1"/>
    </sheetView>
  </sheetViews>
  <sheetFormatPr baseColWidth="10" defaultRowHeight="15" x14ac:dyDescent="0.25"/>
  <cols>
    <col min="1" max="1" width="5.7109375" customWidth="1"/>
    <col min="2" max="2" width="4.7109375" customWidth="1"/>
    <col min="3" max="5" width="20.7109375" customWidth="1"/>
    <col min="6" max="6" width="8.7109375" customWidth="1"/>
    <col min="7" max="7" width="6.7109375" customWidth="1"/>
    <col min="8" max="8" width="2.7109375" customWidth="1"/>
    <col min="9" max="9" width="6.7109375" customWidth="1"/>
    <col min="10" max="10" width="2.7109375" customWidth="1"/>
    <col min="11" max="11" width="6.7109375" customWidth="1"/>
    <col min="12" max="12" width="2.7109375" customWidth="1"/>
    <col min="13" max="13" width="6.7109375" customWidth="1"/>
    <col min="14" max="14" width="2.7109375" customWidth="1"/>
  </cols>
  <sheetData>
    <row r="1" spans="1:14" ht="80.099999999999994" customHeight="1" x14ac:dyDescent="0.6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3.75" x14ac:dyDescent="0.5">
      <c r="A2" s="2" t="s">
        <v>65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>
        <v>1</v>
      </c>
      <c r="I3" s="3" t="s">
        <v>8</v>
      </c>
      <c r="J3" s="3">
        <v>1</v>
      </c>
      <c r="K3" s="3" t="s">
        <v>9</v>
      </c>
      <c r="L3" s="3">
        <v>1</v>
      </c>
      <c r="M3" s="3" t="s">
        <v>10</v>
      </c>
      <c r="N3" s="3">
        <v>1</v>
      </c>
    </row>
    <row r="4" spans="1:14" x14ac:dyDescent="0.25">
      <c r="A4" s="4">
        <f>RANK(F4,$F$4:$F$8,1)</f>
        <v>1</v>
      </c>
      <c r="B4" s="4">
        <v>706</v>
      </c>
      <c r="C4" s="4" t="s">
        <v>55</v>
      </c>
      <c r="D4" s="4" t="s">
        <v>66</v>
      </c>
      <c r="E4" s="4" t="s">
        <v>57</v>
      </c>
      <c r="F4" s="5">
        <f>IF($H$3=1,G4,0)+IF($J$3=1,I4,0)+IF($L$3=1,K4,0)+IF($N$3=1,M4,0)</f>
        <v>101.04</v>
      </c>
      <c r="G4" s="5">
        <v>25.3</v>
      </c>
      <c r="H4" s="4">
        <v>2</v>
      </c>
      <c r="I4" s="5">
        <v>24.98</v>
      </c>
      <c r="J4" s="4">
        <v>1</v>
      </c>
      <c r="K4" s="5">
        <v>25.53</v>
      </c>
      <c r="L4" s="4">
        <v>2</v>
      </c>
      <c r="M4" s="5">
        <v>25.23</v>
      </c>
      <c r="N4" s="4">
        <v>1</v>
      </c>
    </row>
    <row r="5" spans="1:14" x14ac:dyDescent="0.25">
      <c r="A5" s="4">
        <f>RANK(F5,$F$4:$F$8,1)</f>
        <v>2</v>
      </c>
      <c r="B5" s="4">
        <v>701</v>
      </c>
      <c r="C5" s="4" t="s">
        <v>67</v>
      </c>
      <c r="D5" s="4" t="s">
        <v>68</v>
      </c>
      <c r="E5" s="4" t="s">
        <v>69</v>
      </c>
      <c r="F5" s="5">
        <f>IF($H$3=1,G5,0)+IF($J$3=1,I5,0)+IF($L$3=1,K5,0)+IF($N$3=1,M5,0)</f>
        <v>101.2</v>
      </c>
      <c r="G5" s="5">
        <v>25.13</v>
      </c>
      <c r="H5" s="4">
        <v>1</v>
      </c>
      <c r="I5" s="5">
        <v>25.35</v>
      </c>
      <c r="J5" s="4">
        <v>2</v>
      </c>
      <c r="K5" s="5">
        <v>25.14</v>
      </c>
      <c r="L5" s="4">
        <v>1</v>
      </c>
      <c r="M5" s="5">
        <v>25.58</v>
      </c>
      <c r="N5" s="4">
        <v>2</v>
      </c>
    </row>
    <row r="6" spans="1:14" x14ac:dyDescent="0.25">
      <c r="A6" s="4">
        <f>RANK(F6,$F$4:$F$8,1)</f>
        <v>3</v>
      </c>
      <c r="B6" s="4">
        <v>703</v>
      </c>
      <c r="C6" s="4" t="s">
        <v>70</v>
      </c>
      <c r="D6" s="4" t="s">
        <v>71</v>
      </c>
      <c r="E6" s="4" t="s">
        <v>34</v>
      </c>
      <c r="F6" s="5">
        <f>IF($H$3=1,G6,0)+IF($J$3=1,I6,0)+IF($L$3=1,K6,0)+IF($N$3=1,M6,0)</f>
        <v>101.27</v>
      </c>
      <c r="G6" s="5">
        <v>25.49</v>
      </c>
      <c r="H6" s="4">
        <v>2</v>
      </c>
      <c r="I6" s="5">
        <v>25.12</v>
      </c>
      <c r="J6" s="4">
        <v>1</v>
      </c>
      <c r="K6" s="5">
        <v>25.41</v>
      </c>
      <c r="L6" s="4">
        <v>2</v>
      </c>
      <c r="M6" s="5">
        <v>25.25</v>
      </c>
      <c r="N6" s="4">
        <v>1</v>
      </c>
    </row>
    <row r="7" spans="1:14" x14ac:dyDescent="0.25">
      <c r="A7" s="4">
        <f>RANK(F7,$F$4:$F$8,1)</f>
        <v>4</v>
      </c>
      <c r="B7" s="4">
        <v>704</v>
      </c>
      <c r="C7" s="4" t="s">
        <v>72</v>
      </c>
      <c r="D7" s="4" t="s">
        <v>73</v>
      </c>
      <c r="E7" s="4" t="s">
        <v>53</v>
      </c>
      <c r="F7" s="5">
        <f>IF($H$3=1,G7,0)+IF($J$3=1,I7,0)+IF($L$3=1,K7,0)+IF($N$3=1,M7,0)</f>
        <v>101.92</v>
      </c>
      <c r="G7" s="5">
        <v>25.18</v>
      </c>
      <c r="H7" s="4">
        <v>1</v>
      </c>
      <c r="I7" s="5">
        <v>25.57</v>
      </c>
      <c r="J7" s="4">
        <v>2</v>
      </c>
      <c r="K7" s="5">
        <v>25.34</v>
      </c>
      <c r="L7" s="4">
        <v>1</v>
      </c>
      <c r="M7" s="5">
        <v>25.83</v>
      </c>
      <c r="N7" s="4">
        <v>2</v>
      </c>
    </row>
    <row r="8" spans="1:14" x14ac:dyDescent="0.25">
      <c r="A8" s="4">
        <f>RANK(F8,$F$4:$F$8,1)</f>
        <v>5</v>
      </c>
      <c r="B8" s="4">
        <v>723</v>
      </c>
      <c r="C8" s="4" t="s">
        <v>74</v>
      </c>
      <c r="D8" s="4" t="s">
        <v>75</v>
      </c>
      <c r="E8" s="4" t="s">
        <v>53</v>
      </c>
      <c r="F8" s="5">
        <f>IF($H$3=1,G8,0)+IF($J$3=1,I8,0)+IF($L$3=1,K8,0)+IF($N$3=1,M8,0)</f>
        <v>101.94</v>
      </c>
      <c r="G8" s="5">
        <v>25.39</v>
      </c>
      <c r="H8" s="4">
        <v>1</v>
      </c>
      <c r="I8" s="5">
        <v>25.48</v>
      </c>
      <c r="J8" s="4">
        <v>2</v>
      </c>
      <c r="K8" s="5">
        <v>25.35</v>
      </c>
      <c r="L8" s="4">
        <v>1</v>
      </c>
      <c r="M8" s="5">
        <v>25.72</v>
      </c>
      <c r="N8" s="4">
        <v>2</v>
      </c>
    </row>
  </sheetData>
  <mergeCells count="2">
    <mergeCell ref="A1:N1"/>
    <mergeCell ref="A2:N2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workbookViewId="0">
      <selection sqref="A1:N1"/>
    </sheetView>
  </sheetViews>
  <sheetFormatPr baseColWidth="10" defaultRowHeight="15" x14ac:dyDescent="0.25"/>
  <cols>
    <col min="1" max="1" width="5.7109375" customWidth="1"/>
    <col min="2" max="2" width="4.7109375" customWidth="1"/>
    <col min="3" max="5" width="20.7109375" customWidth="1"/>
    <col min="6" max="6" width="8.7109375" customWidth="1"/>
    <col min="7" max="7" width="6.7109375" customWidth="1"/>
    <col min="8" max="8" width="2.7109375" customWidth="1"/>
    <col min="9" max="9" width="6.7109375" customWidth="1"/>
    <col min="10" max="10" width="2.7109375" customWidth="1"/>
    <col min="11" max="11" width="6.7109375" customWidth="1"/>
    <col min="12" max="12" width="2.7109375" customWidth="1"/>
    <col min="13" max="13" width="6.7109375" customWidth="1"/>
    <col min="14" max="14" width="2.7109375" customWidth="1"/>
  </cols>
  <sheetData>
    <row r="1" spans="1:14" ht="80.099999999999994" customHeight="1" x14ac:dyDescent="0.6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3.75" x14ac:dyDescent="0.5">
      <c r="A2" s="2" t="s">
        <v>76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>
        <v>1</v>
      </c>
      <c r="I3" s="3" t="s">
        <v>8</v>
      </c>
      <c r="J3" s="3">
        <v>1</v>
      </c>
      <c r="K3" s="3" t="s">
        <v>9</v>
      </c>
      <c r="L3" s="3">
        <v>1</v>
      </c>
      <c r="M3" s="3" t="s">
        <v>10</v>
      </c>
      <c r="N3" s="3">
        <v>1</v>
      </c>
    </row>
    <row r="4" spans="1:14" x14ac:dyDescent="0.25">
      <c r="A4" s="4">
        <f>RANK(F4,$F$4:$F$8,1)</f>
        <v>1</v>
      </c>
      <c r="B4" s="4">
        <v>706</v>
      </c>
      <c r="C4" s="4" t="s">
        <v>55</v>
      </c>
      <c r="D4" s="4" t="s">
        <v>66</v>
      </c>
      <c r="E4" s="4" t="s">
        <v>57</v>
      </c>
      <c r="F4" s="5">
        <f>IF($H$3=1,G4,0)+IF($J$3=1,I4,0)+IF($L$3=1,K4,0)+IF($N$3=1,M4,0)</f>
        <v>101.04</v>
      </c>
      <c r="G4" s="5">
        <v>25.3</v>
      </c>
      <c r="H4" s="4">
        <v>2</v>
      </c>
      <c r="I4" s="5">
        <v>24.98</v>
      </c>
      <c r="J4" s="4">
        <v>1</v>
      </c>
      <c r="K4" s="5">
        <v>25.53</v>
      </c>
      <c r="L4" s="4">
        <v>2</v>
      </c>
      <c r="M4" s="5">
        <v>25.23</v>
      </c>
      <c r="N4" s="4">
        <v>1</v>
      </c>
    </row>
    <row r="5" spans="1:14" x14ac:dyDescent="0.25">
      <c r="A5" s="4">
        <f>RANK(F5,$F$4:$F$8,1)</f>
        <v>2</v>
      </c>
      <c r="B5" s="4">
        <v>701</v>
      </c>
      <c r="C5" s="4" t="s">
        <v>67</v>
      </c>
      <c r="D5" s="4" t="s">
        <v>68</v>
      </c>
      <c r="E5" s="4" t="s">
        <v>69</v>
      </c>
      <c r="F5" s="5">
        <f>IF($H$3=1,G5,0)+IF($J$3=1,I5,0)+IF($L$3=1,K5,0)+IF($N$3=1,M5,0)</f>
        <v>101.2</v>
      </c>
      <c r="G5" s="5">
        <v>25.13</v>
      </c>
      <c r="H5" s="4">
        <v>1</v>
      </c>
      <c r="I5" s="5">
        <v>25.35</v>
      </c>
      <c r="J5" s="4">
        <v>2</v>
      </c>
      <c r="K5" s="5">
        <v>25.14</v>
      </c>
      <c r="L5" s="4">
        <v>1</v>
      </c>
      <c r="M5" s="5">
        <v>25.58</v>
      </c>
      <c r="N5" s="4">
        <v>2</v>
      </c>
    </row>
    <row r="6" spans="1:14" x14ac:dyDescent="0.25">
      <c r="A6" s="4">
        <f>RANK(F6,$F$4:$F$8,1)</f>
        <v>3</v>
      </c>
      <c r="B6" s="4">
        <v>703</v>
      </c>
      <c r="C6" s="4" t="s">
        <v>70</v>
      </c>
      <c r="D6" s="4" t="s">
        <v>71</v>
      </c>
      <c r="E6" s="4" t="s">
        <v>34</v>
      </c>
      <c r="F6" s="5">
        <f>IF($H$3=1,G6,0)+IF($J$3=1,I6,0)+IF($L$3=1,K6,0)+IF($N$3=1,M6,0)</f>
        <v>101.27</v>
      </c>
      <c r="G6" s="5">
        <v>25.49</v>
      </c>
      <c r="H6" s="4">
        <v>2</v>
      </c>
      <c r="I6" s="5">
        <v>25.12</v>
      </c>
      <c r="J6" s="4">
        <v>1</v>
      </c>
      <c r="K6" s="5">
        <v>25.41</v>
      </c>
      <c r="L6" s="4">
        <v>2</v>
      </c>
      <c r="M6" s="5">
        <v>25.25</v>
      </c>
      <c r="N6" s="4">
        <v>1</v>
      </c>
    </row>
    <row r="7" spans="1:14" x14ac:dyDescent="0.25">
      <c r="A7" s="4">
        <f>RANK(F7,$F$4:$F$8,1)</f>
        <v>4</v>
      </c>
      <c r="B7" s="4">
        <v>704</v>
      </c>
      <c r="C7" s="4" t="s">
        <v>72</v>
      </c>
      <c r="D7" s="4" t="s">
        <v>73</v>
      </c>
      <c r="E7" s="4" t="s">
        <v>53</v>
      </c>
      <c r="F7" s="5">
        <f>IF($H$3=1,G7,0)+IF($J$3=1,I7,0)+IF($L$3=1,K7,0)+IF($N$3=1,M7,0)</f>
        <v>101.92</v>
      </c>
      <c r="G7" s="5">
        <v>25.18</v>
      </c>
      <c r="H7" s="4">
        <v>1</v>
      </c>
      <c r="I7" s="5">
        <v>25.57</v>
      </c>
      <c r="J7" s="4">
        <v>2</v>
      </c>
      <c r="K7" s="5">
        <v>25.34</v>
      </c>
      <c r="L7" s="4">
        <v>1</v>
      </c>
      <c r="M7" s="5">
        <v>25.83</v>
      </c>
      <c r="N7" s="4">
        <v>2</v>
      </c>
    </row>
    <row r="8" spans="1:14" x14ac:dyDescent="0.25">
      <c r="A8" s="4">
        <f>RANK(F8,$F$4:$F$8,1)</f>
        <v>5</v>
      </c>
      <c r="B8" s="4">
        <v>723</v>
      </c>
      <c r="C8" s="4" t="s">
        <v>74</v>
      </c>
      <c r="D8" s="4" t="s">
        <v>75</v>
      </c>
      <c r="E8" s="4" t="s">
        <v>53</v>
      </c>
      <c r="F8" s="5">
        <f>IF($H$3=1,G8,0)+IF($J$3=1,I8,0)+IF($L$3=1,K8,0)+IF($N$3=1,M8,0)</f>
        <v>101.94</v>
      </c>
      <c r="G8" s="5">
        <v>25.39</v>
      </c>
      <c r="H8" s="4">
        <v>1</v>
      </c>
      <c r="I8" s="5">
        <v>25.48</v>
      </c>
      <c r="J8" s="4">
        <v>2</v>
      </c>
      <c r="K8" s="5">
        <v>25.35</v>
      </c>
      <c r="L8" s="4">
        <v>1</v>
      </c>
      <c r="M8" s="5">
        <v>25.72</v>
      </c>
      <c r="N8" s="4">
        <v>2</v>
      </c>
    </row>
  </sheetData>
  <mergeCells count="2">
    <mergeCell ref="A1:N1"/>
    <mergeCell ref="A2:N2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workbookViewId="0">
      <selection sqref="A1:N1"/>
    </sheetView>
  </sheetViews>
  <sheetFormatPr baseColWidth="10" defaultRowHeight="15" x14ac:dyDescent="0.25"/>
  <cols>
    <col min="1" max="1" width="5.7109375" customWidth="1"/>
    <col min="2" max="2" width="4.7109375" customWidth="1"/>
    <col min="3" max="5" width="20.7109375" customWidth="1"/>
    <col min="6" max="6" width="8.7109375" customWidth="1"/>
    <col min="7" max="7" width="6.7109375" customWidth="1"/>
    <col min="8" max="8" width="2.7109375" customWidth="1"/>
    <col min="9" max="9" width="6.7109375" customWidth="1"/>
    <col min="10" max="10" width="2.7109375" customWidth="1"/>
    <col min="11" max="11" width="6.7109375" customWidth="1"/>
    <col min="12" max="12" width="2.7109375" customWidth="1"/>
    <col min="13" max="13" width="6.7109375" customWidth="1"/>
    <col min="14" max="14" width="2.7109375" customWidth="1"/>
  </cols>
  <sheetData>
    <row r="1" spans="1:14" ht="80.099999999999994" customHeight="1" x14ac:dyDescent="0.6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3.75" x14ac:dyDescent="0.5">
      <c r="A2" s="2" t="s">
        <v>77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>
        <v>1</v>
      </c>
      <c r="I3" s="3" t="s">
        <v>8</v>
      </c>
      <c r="J3" s="3">
        <v>1</v>
      </c>
      <c r="K3" s="3" t="s">
        <v>9</v>
      </c>
      <c r="L3" s="3">
        <v>1</v>
      </c>
      <c r="M3" s="3" t="s">
        <v>10</v>
      </c>
      <c r="N3" s="3">
        <v>1</v>
      </c>
    </row>
    <row r="4" spans="1:14" x14ac:dyDescent="0.25">
      <c r="A4" s="4">
        <f>RANK(F4,$F$4:$F$11,1)</f>
        <v>1</v>
      </c>
      <c r="B4" s="4">
        <v>918</v>
      </c>
      <c r="C4" s="4" t="s">
        <v>78</v>
      </c>
      <c r="D4" s="4" t="s">
        <v>79</v>
      </c>
      <c r="E4" s="4" t="s">
        <v>16</v>
      </c>
      <c r="F4" s="5">
        <f>IF($J$3=1,ABS(I4-G4),0)+IF($L$3=1,ABS(K4-G4),0)+IF($N$3=1,ABS(M4-G4),0)</f>
        <v>0.19999999999999574</v>
      </c>
      <c r="G4" s="5">
        <v>25.46</v>
      </c>
      <c r="H4" s="4">
        <v>1</v>
      </c>
      <c r="I4" s="5">
        <v>25.57</v>
      </c>
      <c r="J4" s="4">
        <v>1</v>
      </c>
      <c r="K4" s="5">
        <v>25.52</v>
      </c>
      <c r="L4" s="4">
        <v>1</v>
      </c>
      <c r="M4" s="5">
        <v>25.49</v>
      </c>
      <c r="N4" s="4">
        <v>1</v>
      </c>
    </row>
    <row r="5" spans="1:14" x14ac:dyDescent="0.25">
      <c r="A5" s="4">
        <f>RANK(F5,$F$4:$F$11,1)</f>
        <v>2</v>
      </c>
      <c r="B5" s="4">
        <v>901</v>
      </c>
      <c r="C5" s="4" t="s">
        <v>55</v>
      </c>
      <c r="D5" s="4" t="s">
        <v>80</v>
      </c>
      <c r="E5" s="4" t="s">
        <v>57</v>
      </c>
      <c r="F5" s="5">
        <f>IF($J$3=1,ABS(I5-G5),0)+IF($L$3=1,ABS(K5-G5),0)+IF($N$3=1,ABS(M5-G5),0)</f>
        <v>0.32000000000000028</v>
      </c>
      <c r="G5" s="5">
        <v>24.23</v>
      </c>
      <c r="H5" s="4">
        <v>1</v>
      </c>
      <c r="I5" s="5">
        <v>24.07</v>
      </c>
      <c r="J5" s="4">
        <v>1</v>
      </c>
      <c r="K5" s="5">
        <v>24.38</v>
      </c>
      <c r="L5" s="4">
        <v>1</v>
      </c>
      <c r="M5" s="5">
        <v>24.22</v>
      </c>
      <c r="N5" s="4">
        <v>1</v>
      </c>
    </row>
    <row r="6" spans="1:14" x14ac:dyDescent="0.25">
      <c r="A6" s="4">
        <f>RANK(F6,$F$4:$F$11,1)</f>
        <v>3</v>
      </c>
      <c r="B6" s="4">
        <v>921</v>
      </c>
      <c r="C6" s="4" t="s">
        <v>78</v>
      </c>
      <c r="D6" s="4" t="s">
        <v>81</v>
      </c>
      <c r="E6" s="4" t="s">
        <v>16</v>
      </c>
      <c r="F6" s="5">
        <f>IF($J$3=1,ABS(I6-G6),0)+IF($L$3=1,ABS(K6-G6),0)+IF($N$3=1,ABS(M6-G6),0)</f>
        <v>0.38999999999999702</v>
      </c>
      <c r="G6" s="5">
        <v>25.97</v>
      </c>
      <c r="H6" s="4">
        <v>1</v>
      </c>
      <c r="I6" s="5">
        <v>25.91</v>
      </c>
      <c r="J6" s="4">
        <v>1</v>
      </c>
      <c r="K6" s="5">
        <v>25.66</v>
      </c>
      <c r="L6" s="4">
        <v>1</v>
      </c>
      <c r="M6" s="5">
        <v>25.95</v>
      </c>
      <c r="N6" s="4">
        <v>1</v>
      </c>
    </row>
    <row r="7" spans="1:14" x14ac:dyDescent="0.25">
      <c r="A7" s="4">
        <f>RANK(F7,$F$4:$F$11,1)</f>
        <v>4</v>
      </c>
      <c r="B7" s="4">
        <v>923</v>
      </c>
      <c r="C7" s="4" t="s">
        <v>14</v>
      </c>
      <c r="D7" s="4" t="s">
        <v>21</v>
      </c>
      <c r="E7" s="4" t="s">
        <v>16</v>
      </c>
      <c r="F7" s="5">
        <f>IF($J$3=1,ABS(I7-G7),0)+IF($L$3=1,ABS(K7-G7),0)+IF($N$3=1,ABS(M7-G7),0)</f>
        <v>0.39999999999999858</v>
      </c>
      <c r="G7" s="5">
        <v>25.97</v>
      </c>
      <c r="H7" s="4">
        <v>2</v>
      </c>
      <c r="I7" s="5">
        <v>26.04</v>
      </c>
      <c r="J7" s="4">
        <v>2</v>
      </c>
      <c r="K7" s="5">
        <v>25.64</v>
      </c>
      <c r="L7" s="4">
        <v>2</v>
      </c>
      <c r="M7" s="5">
        <v>25.97</v>
      </c>
      <c r="N7" s="4">
        <v>2</v>
      </c>
    </row>
    <row r="8" spans="1:14" x14ac:dyDescent="0.25">
      <c r="A8" s="4">
        <f>RANK(F8,$F$4:$F$11,1)</f>
        <v>5</v>
      </c>
      <c r="B8" s="4">
        <v>915</v>
      </c>
      <c r="C8" s="4" t="s">
        <v>25</v>
      </c>
      <c r="D8" s="4" t="s">
        <v>82</v>
      </c>
      <c r="E8" s="4" t="s">
        <v>16</v>
      </c>
      <c r="F8" s="5">
        <f>IF($J$3=1,ABS(I8-G8),0)+IF($L$3=1,ABS(K8-G8),0)+IF($N$3=1,ABS(M8-G8),0)</f>
        <v>0.46000000000000085</v>
      </c>
      <c r="G8" s="5">
        <v>24.63</v>
      </c>
      <c r="H8" s="4">
        <v>2</v>
      </c>
      <c r="I8" s="5">
        <v>24.64</v>
      </c>
      <c r="J8" s="4">
        <v>2</v>
      </c>
      <c r="K8" s="5">
        <v>24.8</v>
      </c>
      <c r="L8" s="4">
        <v>2</v>
      </c>
      <c r="M8" s="5">
        <v>24.35</v>
      </c>
      <c r="N8" s="4">
        <v>2</v>
      </c>
    </row>
    <row r="9" spans="1:14" x14ac:dyDescent="0.25">
      <c r="A9" s="4">
        <f>RANK(F9,$F$4:$F$11,1)</f>
        <v>6</v>
      </c>
      <c r="B9" s="4">
        <v>907</v>
      </c>
      <c r="C9" s="4" t="s">
        <v>83</v>
      </c>
      <c r="D9" s="4" t="s">
        <v>84</v>
      </c>
      <c r="E9" s="4" t="s">
        <v>16</v>
      </c>
      <c r="F9" s="5">
        <f>IF($J$3=1,ABS(I9-G9),0)+IF($L$3=1,ABS(K9-G9),0)+IF($N$3=1,ABS(M9-G9),0)</f>
        <v>0.51999999999999957</v>
      </c>
      <c r="G9" s="5">
        <v>29.03</v>
      </c>
      <c r="H9" s="4">
        <v>1</v>
      </c>
      <c r="I9" s="5">
        <v>29.05</v>
      </c>
      <c r="J9" s="4">
        <v>1</v>
      </c>
      <c r="K9" s="5">
        <v>29.18</v>
      </c>
      <c r="L9" s="4">
        <v>1</v>
      </c>
      <c r="M9" s="5">
        <v>28.68</v>
      </c>
      <c r="N9" s="4">
        <v>1</v>
      </c>
    </row>
    <row r="10" spans="1:14" x14ac:dyDescent="0.25">
      <c r="A10" s="4">
        <f>RANK(F10,$F$4:$F$11,1)</f>
        <v>7</v>
      </c>
      <c r="B10" s="4">
        <v>902</v>
      </c>
      <c r="C10" s="4" t="s">
        <v>59</v>
      </c>
      <c r="D10" s="4" t="s">
        <v>85</v>
      </c>
      <c r="E10" s="4" t="s">
        <v>34</v>
      </c>
      <c r="F10" s="5">
        <f>IF($J$3=1,ABS(I10-G10),0)+IF($L$3=1,ABS(K10-G10),0)+IF($N$3=1,ABS(M10-G10),0)</f>
        <v>0.65000000000000213</v>
      </c>
      <c r="G10" s="5">
        <v>25.99</v>
      </c>
      <c r="H10" s="4">
        <v>2</v>
      </c>
      <c r="I10" s="5">
        <v>25.9</v>
      </c>
      <c r="J10" s="4">
        <v>2</v>
      </c>
      <c r="K10" s="5">
        <v>26.31</v>
      </c>
      <c r="L10" s="4">
        <v>2</v>
      </c>
      <c r="M10" s="5">
        <v>26.23</v>
      </c>
      <c r="N10" s="4">
        <v>2</v>
      </c>
    </row>
    <row r="11" spans="1:14" x14ac:dyDescent="0.25">
      <c r="A11" s="4">
        <f>RANK(F11,$F$4:$F$11,1)</f>
        <v>8</v>
      </c>
      <c r="B11" s="4">
        <v>920</v>
      </c>
      <c r="C11" s="4" t="s">
        <v>86</v>
      </c>
      <c r="D11" s="4" t="s">
        <v>87</v>
      </c>
      <c r="E11" s="4" t="s">
        <v>16</v>
      </c>
      <c r="F11" s="5">
        <f>IF($J$3=1,ABS(I11-G11),0)+IF($L$3=1,ABS(K11-G11),0)+IF($N$3=1,ABS(M11-G11),0)</f>
        <v>0.82000000000000384</v>
      </c>
      <c r="G11" s="5">
        <v>24.86</v>
      </c>
      <c r="H11" s="4">
        <v>2</v>
      </c>
      <c r="I11" s="5">
        <v>25.19</v>
      </c>
      <c r="J11" s="4">
        <v>2</v>
      </c>
      <c r="K11" s="5">
        <v>25.21</v>
      </c>
      <c r="L11" s="4">
        <v>2</v>
      </c>
      <c r="M11" s="5">
        <v>25</v>
      </c>
      <c r="N11" s="4">
        <v>2</v>
      </c>
    </row>
  </sheetData>
  <mergeCells count="2">
    <mergeCell ref="A1:N1"/>
    <mergeCell ref="A2:N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Junior</vt:lpstr>
      <vt:lpstr>Senior</vt:lpstr>
      <vt:lpstr>Junior NRW</vt:lpstr>
      <vt:lpstr>Senior NRW</vt:lpstr>
      <vt:lpstr>Elite XL</vt:lpstr>
      <vt:lpstr>Elite XL (inkl. aW)</vt:lpstr>
      <vt:lpstr>Elite XL ü. 18</vt:lpstr>
      <vt:lpstr>Elite XL ü. 18 (inkl. aW)</vt:lpstr>
      <vt:lpstr>DSKD Open</vt:lpstr>
      <vt:lpstr>DSKD Open (inkl. aW)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Hummels</dc:creator>
  <cp:lastModifiedBy>Michael Hummels</cp:lastModifiedBy>
  <dcterms:created xsi:type="dcterms:W3CDTF">2019-07-07T21:24:26Z</dcterms:created>
  <dcterms:modified xsi:type="dcterms:W3CDTF">2019-07-07T21:25:09Z</dcterms:modified>
</cp:coreProperties>
</file>