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wnloads\"/>
    </mc:Choice>
  </mc:AlternateContent>
  <xr:revisionPtr revIDLastSave="0" documentId="13_ncr:1_{0530E9D0-0FF2-4ECA-A148-73255B854C60}" xr6:coauthVersionLast="36" xr6:coauthVersionMax="36" xr10:uidLastSave="{00000000-0000-0000-0000-000000000000}"/>
  <bookViews>
    <workbookView xWindow="0" yWindow="0" windowWidth="17070" windowHeight="6000" activeTab="4" xr2:uid="{00000000-000D-0000-FFFF-FFFF00000000}"/>
  </bookViews>
  <sheets>
    <sheet name="JUNIOR" sheetId="2" r:id="rId1"/>
    <sheet name="SENIOR" sheetId="7" r:id="rId2"/>
    <sheet name="Elite XL" sheetId="8" r:id="rId3"/>
    <sheet name="Elite XL Ü18-Klasse" sheetId="9" r:id="rId4"/>
    <sheet name="DSKD Open" sheetId="10" r:id="rId5"/>
  </sheets>
  <calcPr calcId="191029"/>
</workbook>
</file>

<file path=xl/calcChain.xml><?xml version="1.0" encoding="utf-8"?>
<calcChain xmlns="http://schemas.openxmlformats.org/spreadsheetml/2006/main">
  <c r="R6" i="10" l="1"/>
  <c r="R6" i="9"/>
  <c r="R7" i="9"/>
  <c r="R8" i="9"/>
  <c r="R6" i="8"/>
  <c r="R8" i="7"/>
  <c r="R7" i="7"/>
  <c r="R6" i="7"/>
  <c r="R10" i="2"/>
  <c r="R8" i="2"/>
  <c r="R9" i="2"/>
  <c r="R11" i="2"/>
  <c r="R7" i="2"/>
  <c r="R6" i="2"/>
</calcChain>
</file>

<file path=xl/sharedStrings.xml><?xml version="1.0" encoding="utf-8"?>
<sst xmlns="http://schemas.openxmlformats.org/spreadsheetml/2006/main" count="172" uniqueCount="62">
  <si>
    <t>Ricker</t>
  </si>
  <si>
    <t>Julia</t>
  </si>
  <si>
    <t>Berkel Raser Billerbeck</t>
  </si>
  <si>
    <t>Obermeyer</t>
  </si>
  <si>
    <t>Theo</t>
  </si>
  <si>
    <t>Jugendclub Mettinger Seifenkisten Derby e.V.</t>
  </si>
  <si>
    <t>Averkamp</t>
  </si>
  <si>
    <t>Milan</t>
  </si>
  <si>
    <t>Geschka</t>
  </si>
  <si>
    <t>Hendrik</t>
  </si>
  <si>
    <t>Flotte Kisten Overath e.V.</t>
  </si>
  <si>
    <t>Hafner</t>
  </si>
  <si>
    <t>Luke</t>
  </si>
  <si>
    <t>Lampe</t>
  </si>
  <si>
    <t>Pia</t>
  </si>
  <si>
    <t>Ida</t>
  </si>
  <si>
    <t>Rosenkranz</t>
  </si>
  <si>
    <t>Justus</t>
  </si>
  <si>
    <t>Crook</t>
  </si>
  <si>
    <t>Florian</t>
  </si>
  <si>
    <t>Marx</t>
  </si>
  <si>
    <t>Fabian</t>
  </si>
  <si>
    <t>van Loo</t>
  </si>
  <si>
    <t>Julian</t>
  </si>
  <si>
    <t>Lange</t>
  </si>
  <si>
    <t>Neuhaus</t>
  </si>
  <si>
    <t>Robin</t>
  </si>
  <si>
    <t>Quentin</t>
  </si>
  <si>
    <t>Platz</t>
  </si>
  <si>
    <t>Startnummer</t>
  </si>
  <si>
    <t>Name</t>
  </si>
  <si>
    <t>Vorname</t>
  </si>
  <si>
    <t>Verein</t>
  </si>
  <si>
    <t>Gesamtzeit</t>
  </si>
  <si>
    <t>3. Overather Seifenkistenrennen 2022 - 27.06.2022 Ergebnis</t>
  </si>
  <si>
    <t>Spalte1</t>
  </si>
  <si>
    <t>Spalte2</t>
  </si>
  <si>
    <t>Spalte3</t>
  </si>
  <si>
    <t>Spalte4</t>
  </si>
  <si>
    <t>Spalte5</t>
  </si>
  <si>
    <t>Spalte6</t>
  </si>
  <si>
    <t>Rosenkrant</t>
  </si>
  <si>
    <t>SENIOR-Klasse</t>
  </si>
  <si>
    <t>JUNIOR-Klasse</t>
  </si>
  <si>
    <t>Zeit 1</t>
  </si>
  <si>
    <t>Zeit 2</t>
  </si>
  <si>
    <t>Zeit 3</t>
  </si>
  <si>
    <t>Zeit 4</t>
  </si>
  <si>
    <t>Zeit 5</t>
  </si>
  <si>
    <t>Zeit 6</t>
  </si>
  <si>
    <t>1. Lauf</t>
  </si>
  <si>
    <t>2. Lauf</t>
  </si>
  <si>
    <t>3. Lauf</t>
  </si>
  <si>
    <t>4. Lauf</t>
  </si>
  <si>
    <t>5. lauf</t>
  </si>
  <si>
    <t>6. Lauf</t>
  </si>
  <si>
    <t>Elite XL-Klasse</t>
  </si>
  <si>
    <t>5. Lauf</t>
  </si>
  <si>
    <t>ConAction Köln</t>
  </si>
  <si>
    <t>Jugendclub Mettingen</t>
  </si>
  <si>
    <t>Elite XL Ü18-Klasse</t>
  </si>
  <si>
    <t>DSKD-Open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</si>
</sst>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47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5"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  <dxf>
      <numFmt numFmtId="164" formatCode="mm:ss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03DC92-F611-4101-8237-467B253D1E48}" name="Tabelle1" displayName="Tabelle1" ref="A5:R11" totalsRowShown="0">
  <autoFilter ref="A5:R11" xr:uid="{0CF97B10-1D15-48E5-B2B4-5E114AD6EB29}"/>
  <sortState ref="A6:R11">
    <sortCondition ref="A5:A11"/>
  </sortState>
  <tableColumns count="18">
    <tableColumn id="1" xr3:uid="{065B19FA-2055-40BE-BDCF-78CB628C7910}" name="Platz"/>
    <tableColumn id="2" xr3:uid="{3767B8B1-A2D1-4882-9DD3-75A880DC937F}" name="Startnummer"/>
    <tableColumn id="3" xr3:uid="{D713A008-260B-49D3-AD74-E77CB8BA7591}" name="Name"/>
    <tableColumn id="4" xr3:uid="{7769A607-9080-4F49-AEF3-72A3F691687A}" name="Vorname"/>
    <tableColumn id="5" xr3:uid="{D2720107-F8E0-4586-ABA2-C161CC95E671}" name="Verein"/>
    <tableColumn id="6" xr3:uid="{4FB4B10E-C655-4BEE-885B-9B24BE73FE0B}" name="Spalte6"/>
    <tableColumn id="7" xr3:uid="{F98BC8AF-5F9B-493C-99BB-100BBC5EB5DE}" name="Zeit 1" dataDxfId="34"/>
    <tableColumn id="8" xr3:uid="{337F58F7-9A9F-40A2-8E7B-8C2AE0897ABC}" name="Spalte5"/>
    <tableColumn id="9" xr3:uid="{1E59AADB-2520-432F-A451-8809E9093B71}" name="Zeit 2" dataDxfId="33"/>
    <tableColumn id="10" xr3:uid="{CA7EA2C9-95C8-4336-BCF6-A1E60D4F24D3}" name="Spalte4"/>
    <tableColumn id="11" xr3:uid="{66B26EFC-EA63-4FDF-BD83-D05CCE3A0591}" name="Zeit 3" dataDxfId="32"/>
    <tableColumn id="12" xr3:uid="{2A7AD122-0BA3-46EF-9B4D-49C031A3E5B9}" name="Spalte3"/>
    <tableColumn id="13" xr3:uid="{2B9E3CEF-7A2A-4550-BD2F-09FF63BE81AC}" name="Zeit 4" dataDxfId="31"/>
    <tableColumn id="14" xr3:uid="{5F0700CC-341F-48B5-9262-5555C0033BBF}" name="Spalte2"/>
    <tableColumn id="15" xr3:uid="{48EED599-E9AD-4B6D-813F-FC6DE1452CE8}" name="Zeit 5" dataDxfId="30"/>
    <tableColumn id="16" xr3:uid="{DB5DE89B-F82C-4247-A43C-FAC6A5303BDB}" name="Spalte1"/>
    <tableColumn id="17" xr3:uid="{1E2AF3D3-3120-4692-890E-A8CEA521A7A7}" name="Zeit 6" dataDxfId="29"/>
    <tableColumn id="18" xr3:uid="{3FFD32B1-D5B9-440B-8A5D-08D2EA24967C}" name="Gesamtzeit" dataDxfId="2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EF71F6-26ED-4D51-BD28-B4B1DC94BC57}" name="Tabelle13" displayName="Tabelle13" ref="A5:R11" totalsRowShown="0">
  <autoFilter ref="A5:R11" xr:uid="{0CF97B10-1D15-48E5-B2B4-5E114AD6EB29}"/>
  <sortState ref="A6:R11">
    <sortCondition ref="A5:A11"/>
  </sortState>
  <tableColumns count="18">
    <tableColumn id="1" xr3:uid="{C7683C3B-ED47-4775-AD05-81429788F15B}" name="Platz"/>
    <tableColumn id="2" xr3:uid="{0ABA90E5-9445-4A57-8FAA-B8784305270E}" name="Startnummer"/>
    <tableColumn id="3" xr3:uid="{98EA18B6-8091-40A7-8B1E-C17506CD9E4F}" name="Name"/>
    <tableColumn id="4" xr3:uid="{5DD85298-C2E6-4A96-AEA9-173D4C47CC69}" name="Vorname"/>
    <tableColumn id="5" xr3:uid="{C582C2F3-A013-42D6-A234-856A8A7198D4}" name="Verein"/>
    <tableColumn id="6" xr3:uid="{B2618B49-D101-4FA9-894A-9541AE487E18}" name="Spalte6"/>
    <tableColumn id="7" xr3:uid="{C7145E7C-6B8E-41F0-B116-B94A76CCC9DF}" name="Zeit 1" dataDxfId="27"/>
    <tableColumn id="8" xr3:uid="{030FFDC1-B597-4222-9941-9249D1EF0EE4}" name="Spalte5"/>
    <tableColumn id="9" xr3:uid="{E6F6E74E-E437-4E3D-873A-0E4A05510271}" name="Zeit 2" dataDxfId="26"/>
    <tableColumn id="10" xr3:uid="{F3BC58A4-D5BD-4C3A-85F1-8C0D90F6E3EF}" name="Spalte4"/>
    <tableColumn id="11" xr3:uid="{4F403215-3FE4-42F2-A02A-2773F30F8828}" name="Zeit 3" dataDxfId="25"/>
    <tableColumn id="12" xr3:uid="{DFD166E8-BBD6-43F1-956A-137F0FA3BF27}" name="Spalte3"/>
    <tableColumn id="13" xr3:uid="{ADF527DB-86B9-48B2-8359-673642CF5CB2}" name="Zeit 4" dataDxfId="24"/>
    <tableColumn id="14" xr3:uid="{192D77F0-D3DF-45FD-8D53-7F1CAC40D88B}" name="Spalte2"/>
    <tableColumn id="15" xr3:uid="{B469D114-DDCE-4873-94AC-F407C2D0AEBE}" name="Zeit 5" dataDxfId="23"/>
    <tableColumn id="16" xr3:uid="{84F65C2D-C7C5-4867-9BAF-8BE12053701C}" name="Spalte1"/>
    <tableColumn id="17" xr3:uid="{2D6CACCF-D1AC-4441-8108-55D43FF11194}" name="Zeit 6" dataDxfId="22"/>
    <tableColumn id="18" xr3:uid="{8D1F8DC0-3025-430F-A9FD-58740F5B7C6F}" name="Gesamtzeit" dataDxfId="2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DF14D2-559C-4EB5-88A7-839667F227E1}" name="Tabelle134" displayName="Tabelle134" ref="A5:R9" totalsRowShown="0">
  <autoFilter ref="A5:R9" xr:uid="{0CF97B10-1D15-48E5-B2B4-5E114AD6EB29}"/>
  <sortState ref="A6:R9">
    <sortCondition ref="A5:A9"/>
  </sortState>
  <tableColumns count="18">
    <tableColumn id="1" xr3:uid="{0062EA8F-F3DA-478F-B78C-4183D4DA9349}" name="Platz"/>
    <tableColumn id="2" xr3:uid="{D5145CCB-9912-4E97-8715-D358578D9AE9}" name="Startnummer"/>
    <tableColumn id="3" xr3:uid="{48C3661B-162F-4ABB-B832-846774A22AD5}" name="Name"/>
    <tableColumn id="4" xr3:uid="{567E9CC3-0D9A-43B5-A079-BD84D73D8900}" name="Vorname"/>
    <tableColumn id="5" xr3:uid="{DF0662A5-35EA-46E6-8601-D58140C7DBE2}" name="Verein"/>
    <tableColumn id="6" xr3:uid="{D04C59E4-FDEE-4CE2-859F-E5AA3565987E}" name="Spalte6"/>
    <tableColumn id="7" xr3:uid="{2500D262-37B9-4545-82FD-EF2013CCC7DA}" name="Zeit 1" dataDxfId="20"/>
    <tableColumn id="8" xr3:uid="{0DAFB248-3369-4BB4-A87D-1A3F175A658A}" name="Spalte5"/>
    <tableColumn id="9" xr3:uid="{8AD1F594-7120-401B-8DE1-A90B907A94A2}" name="Zeit 2" dataDxfId="19"/>
    <tableColumn id="10" xr3:uid="{C604D6D4-F341-4EFA-82A5-1561CC7B6D76}" name="Spalte4"/>
    <tableColumn id="11" xr3:uid="{5CD140B9-9066-422D-AB31-6DBA7B9007E4}" name="Zeit 3" dataDxfId="18"/>
    <tableColumn id="12" xr3:uid="{E0F7A903-DBE6-4E40-9966-B3A59C48414F}" name="Spalte3"/>
    <tableColumn id="13" xr3:uid="{77BAE580-DE55-419F-9D65-E251490AED07}" name="Zeit 4" dataDxfId="17"/>
    <tableColumn id="14" xr3:uid="{72953ACE-DD47-45F8-8A72-84B743E030AC}" name="Spalte2"/>
    <tableColumn id="15" xr3:uid="{CF4DC05E-2E74-4BFD-BAD4-18DF3111C6AD}" name="Zeit 5" dataDxfId="16"/>
    <tableColumn id="16" xr3:uid="{114E6BC9-D686-44D4-98CA-7E54027A23F3}" name="Spalte1"/>
    <tableColumn id="17" xr3:uid="{8B43CF24-B260-4946-9FEF-DB9D2711A733}" name="Zeit 6" dataDxfId="15"/>
    <tableColumn id="18" xr3:uid="{1469CB50-B1B4-4363-BA47-5D6702640789}" name="Gesamtzeit" dataDxfId="1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4D1E37-B9E4-437C-9AE5-0CE5AFDC5073}" name="Tabelle1345" displayName="Tabelle1345" ref="A5:R9" totalsRowShown="0">
  <autoFilter ref="A5:R9" xr:uid="{0CF97B10-1D15-48E5-B2B4-5E114AD6EB29}"/>
  <sortState ref="A6:R9">
    <sortCondition ref="A5:A9"/>
  </sortState>
  <tableColumns count="18">
    <tableColumn id="1" xr3:uid="{F840B77D-BBDE-48C1-B58A-C7A4A8DD78BB}" name="Platz"/>
    <tableColumn id="2" xr3:uid="{C78DC6B9-FC99-46BE-907C-35190A9655C0}" name="Startnummer"/>
    <tableColumn id="3" xr3:uid="{BE8D2568-8274-4DFF-9B98-124251C8D0F6}" name="Name"/>
    <tableColumn id="4" xr3:uid="{E12D47C3-F6B1-4B69-8191-0CE35785D709}" name="Vorname"/>
    <tableColumn id="5" xr3:uid="{96C38FAC-EC98-4D2D-83B5-86F46E33577B}" name="Verein"/>
    <tableColumn id="6" xr3:uid="{035D036D-3AC6-43F5-BACC-058AD163CDC6}" name="Spalte6"/>
    <tableColumn id="7" xr3:uid="{8115C4B6-3D73-436B-A6C7-AFF7B25F61F1}" name="Zeit 1" dataDxfId="13"/>
    <tableColumn id="8" xr3:uid="{3F042E69-F304-4742-A8D7-969A70B551FA}" name="Spalte5"/>
    <tableColumn id="9" xr3:uid="{9DEB850D-5FE9-4769-A2DC-5E6B43B3A0F0}" name="Zeit 2" dataDxfId="12"/>
    <tableColumn id="10" xr3:uid="{1E9DDABE-36C1-4E74-B9C3-A09E290CBFA8}" name="Spalte4"/>
    <tableColumn id="11" xr3:uid="{E6E907AA-48B0-423F-8F87-6058241662AD}" name="Zeit 3" dataDxfId="11"/>
    <tableColumn id="12" xr3:uid="{01D8A20B-888F-46FD-80A6-2060BE29D07A}" name="Spalte3"/>
    <tableColumn id="13" xr3:uid="{2CAE33C6-378E-4B41-87B8-203B59CDB220}" name="Zeit 4" dataDxfId="10"/>
    <tableColumn id="14" xr3:uid="{0F8C3FDD-6CEF-4153-9276-0D0F0E2F45DE}" name="Spalte2"/>
    <tableColumn id="15" xr3:uid="{2879661D-3492-452A-BDC1-AA6FB4693F3D}" name="Zeit 5" dataDxfId="9"/>
    <tableColumn id="16" xr3:uid="{44FEC407-8E6A-414D-977C-1BBABE2BFD1C}" name="Spalte1"/>
    <tableColumn id="17" xr3:uid="{59DCFDB2-CE31-4A2F-9FF9-A7E07CDC76F3}" name="Zeit 6" dataDxfId="8"/>
    <tableColumn id="18" xr3:uid="{90853B7D-B1ED-406D-8588-47738AA5D23F}" name="Gesamtzeit" dataDxfId="7">
      <calculatedColumnFormula>G6+I6+K6++M6+O6+R1+Q6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EBDA04F-BB9B-48D7-9A82-5904DAF7C119}" name="Tabelle13456" displayName="Tabelle13456" ref="A5:R7" totalsRowShown="0">
  <autoFilter ref="A5:R7" xr:uid="{0CF97B10-1D15-48E5-B2B4-5E114AD6EB29}"/>
  <sortState ref="A6:R7">
    <sortCondition ref="A5:A7"/>
  </sortState>
  <tableColumns count="18">
    <tableColumn id="1" xr3:uid="{7173D5ED-D3EC-4D37-B8CE-754AB6CC6494}" name="Platz"/>
    <tableColumn id="2" xr3:uid="{46ED40F9-E1D0-4795-9A23-35F8D26DDBC5}" name="Startnummer"/>
    <tableColumn id="3" xr3:uid="{ED0C2060-7866-4B22-8CCE-8DF2D6E151E5}" name="Name"/>
    <tableColumn id="4" xr3:uid="{06E6578A-8C88-464E-A393-CAF437C22C2B}" name="Vorname"/>
    <tableColumn id="5" xr3:uid="{044143FA-ED21-41B3-92E5-DC54426777BB}" name="Verein"/>
    <tableColumn id="6" xr3:uid="{AB6C65C6-2E55-4E5C-8BAD-CDB90FC24D45}" name="Spalte6"/>
    <tableColumn id="7" xr3:uid="{BE99BB2F-D1F8-4C20-9184-FF8B3DD0446B}" name="Zeit 1" dataDxfId="6"/>
    <tableColumn id="8" xr3:uid="{3D35BB97-7CD2-4409-BEF5-FB99FB905C79}" name="Spalte5"/>
    <tableColumn id="9" xr3:uid="{02056454-17B6-465C-B7F8-87F6731FCEB0}" name="Zeit 2" dataDxfId="5"/>
    <tableColumn id="10" xr3:uid="{85C89D68-25B1-4537-AA1A-F936B0952191}" name="Spalte4"/>
    <tableColumn id="11" xr3:uid="{D423232B-527B-427F-BA11-26A49240CD88}" name="Zeit 3" dataDxfId="4"/>
    <tableColumn id="12" xr3:uid="{E7657A6E-D89C-4681-849C-47E5B8B2EF38}" name="Spalte3"/>
    <tableColumn id="13" xr3:uid="{3A04DC93-C41F-471E-96C8-89AA58980C9E}" name="Zeit 4" dataDxfId="3"/>
    <tableColumn id="14" xr3:uid="{B30FDC8B-E881-4943-88FA-FC086FBE662A}" name="Spalte2"/>
    <tableColumn id="15" xr3:uid="{F7B10B9C-1968-403C-A3D0-5D654C831940}" name="Zeit 5" dataDxfId="2"/>
    <tableColumn id="16" xr3:uid="{9A5C41EE-86B5-464A-B6DF-F794D01A1404}" name="Spalte1"/>
    <tableColumn id="17" xr3:uid="{653F8E2F-3504-4FC9-B52D-BDF25F78FAF8}" name="Zeit 6" dataDxfId="1"/>
    <tableColumn id="18" xr3:uid="{187F7943-B5E4-4E97-9498-8FFB40B8D091}" name="Gesamtzeit" dataDxfId="0">
      <calculatedColumnFormula>(ABS(G6-I6))+(ABS(G6-K6))+(ABS(G6-M6))+(ABS(G6-O6))+(ABS(G6-Q6))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"/>
  <sheetViews>
    <sheetView workbookViewId="0">
      <selection activeCell="L14" sqref="L14"/>
    </sheetView>
  </sheetViews>
  <sheetFormatPr baseColWidth="10" defaultRowHeight="15" x14ac:dyDescent="0.25"/>
  <cols>
    <col min="2" max="2" width="14.85546875" customWidth="1"/>
    <col min="6" max="6" width="4.85546875" style="2" customWidth="1"/>
    <col min="8" max="8" width="5.28515625" style="2" customWidth="1"/>
    <col min="10" max="10" width="5.140625" style="2" customWidth="1"/>
    <col min="12" max="12" width="5.140625" style="2" customWidth="1"/>
    <col min="14" max="14" width="5.7109375" style="2" customWidth="1"/>
    <col min="16" max="16" width="5.5703125" style="2" customWidth="1"/>
    <col min="18" max="18" width="13.85546875" customWidth="1"/>
  </cols>
  <sheetData>
    <row r="1" spans="1:18" x14ac:dyDescent="0.25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8" t="s">
        <v>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4"/>
      <c r="B4" s="4"/>
      <c r="C4" s="4"/>
      <c r="D4" s="4"/>
      <c r="E4" s="4"/>
      <c r="F4" s="8" t="s">
        <v>50</v>
      </c>
      <c r="G4" s="8"/>
      <c r="H4" s="8" t="s">
        <v>51</v>
      </c>
      <c r="I4" s="8"/>
      <c r="J4" s="8" t="s">
        <v>52</v>
      </c>
      <c r="K4" s="8"/>
      <c r="L4" s="8" t="s">
        <v>53</v>
      </c>
      <c r="M4" s="8"/>
      <c r="N4" s="8" t="s">
        <v>54</v>
      </c>
      <c r="O4" s="8"/>
      <c r="P4" s="8" t="s">
        <v>55</v>
      </c>
      <c r="Q4" s="8"/>
      <c r="R4" s="4"/>
    </row>
    <row r="5" spans="1:18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s="5" t="s">
        <v>40</v>
      </c>
      <c r="G5" t="s">
        <v>44</v>
      </c>
      <c r="H5" s="5" t="s">
        <v>39</v>
      </c>
      <c r="I5" t="s">
        <v>45</v>
      </c>
      <c r="J5" s="5" t="s">
        <v>38</v>
      </c>
      <c r="K5" t="s">
        <v>46</v>
      </c>
      <c r="L5" s="5" t="s">
        <v>37</v>
      </c>
      <c r="M5" t="s">
        <v>47</v>
      </c>
      <c r="N5" s="5" t="s">
        <v>36</v>
      </c>
      <c r="O5" t="s">
        <v>48</v>
      </c>
      <c r="P5" s="5" t="s">
        <v>35</v>
      </c>
      <c r="Q5" t="s">
        <v>49</v>
      </c>
      <c r="R5" t="s">
        <v>33</v>
      </c>
    </row>
    <row r="6" spans="1:18" x14ac:dyDescent="0.25">
      <c r="A6">
        <v>1</v>
      </c>
      <c r="B6">
        <v>116</v>
      </c>
      <c r="C6" t="s">
        <v>8</v>
      </c>
      <c r="D6" t="s">
        <v>9</v>
      </c>
      <c r="E6" t="s">
        <v>10</v>
      </c>
      <c r="F6">
        <v>2</v>
      </c>
      <c r="G6" s="2">
        <v>4.1155092592592594E-4</v>
      </c>
      <c r="H6">
        <v>1</v>
      </c>
      <c r="I6" s="2">
        <v>4.0958333333333336E-4</v>
      </c>
      <c r="J6">
        <v>2</v>
      </c>
      <c r="K6" s="2">
        <v>4.1412037037037041E-4</v>
      </c>
      <c r="L6">
        <v>1</v>
      </c>
      <c r="M6" s="2">
        <v>4.1321759259259258E-4</v>
      </c>
      <c r="N6">
        <v>2</v>
      </c>
      <c r="O6" s="2">
        <v>4.1478009259259262E-4</v>
      </c>
      <c r="P6">
        <v>1</v>
      </c>
      <c r="Q6" s="2">
        <v>4.0917824074074077E-4</v>
      </c>
      <c r="R6" s="2">
        <f>G6+I6+K6++M6+O6+R1+Q6</f>
        <v>2.4724305555555558E-3</v>
      </c>
    </row>
    <row r="7" spans="1:18" x14ac:dyDescent="0.25">
      <c r="A7">
        <v>2</v>
      </c>
      <c r="B7">
        <v>112</v>
      </c>
      <c r="C7" t="s">
        <v>3</v>
      </c>
      <c r="D7" t="s">
        <v>4</v>
      </c>
      <c r="E7" t="s">
        <v>5</v>
      </c>
      <c r="F7">
        <v>2</v>
      </c>
      <c r="G7" s="2">
        <v>4.1737268518518518E-4</v>
      </c>
      <c r="H7">
        <v>1</v>
      </c>
      <c r="I7" s="2">
        <v>4.1096064814814814E-4</v>
      </c>
      <c r="J7">
        <v>2</v>
      </c>
      <c r="K7" s="2">
        <v>4.1851851851851843E-4</v>
      </c>
      <c r="L7">
        <v>1</v>
      </c>
      <c r="M7" s="2">
        <v>4.1775462962962968E-4</v>
      </c>
      <c r="N7">
        <v>2</v>
      </c>
      <c r="O7" s="2">
        <v>4.2055555555555558E-4</v>
      </c>
      <c r="P7">
        <v>1</v>
      </c>
      <c r="Q7" s="2">
        <v>4.0959490740740751E-4</v>
      </c>
      <c r="R7" s="2">
        <f>G7+I7+K7++M7+O7+R2+Q7</f>
        <v>2.4947569444444444E-3</v>
      </c>
    </row>
    <row r="8" spans="1:18" x14ac:dyDescent="0.25">
      <c r="A8">
        <v>3</v>
      </c>
      <c r="B8">
        <v>126</v>
      </c>
      <c r="C8" t="s">
        <v>11</v>
      </c>
      <c r="D8" t="s">
        <v>12</v>
      </c>
      <c r="E8" t="s">
        <v>10</v>
      </c>
      <c r="F8">
        <v>1</v>
      </c>
      <c r="G8" s="2">
        <v>4.2035879629629633E-4</v>
      </c>
      <c r="H8">
        <v>2</v>
      </c>
      <c r="I8" s="2">
        <v>4.2053240740740744E-4</v>
      </c>
      <c r="J8">
        <v>1</v>
      </c>
      <c r="K8" s="2">
        <v>4.1311342592592593E-4</v>
      </c>
      <c r="L8">
        <v>2</v>
      </c>
      <c r="M8" s="2">
        <v>4.236921296296296E-4</v>
      </c>
      <c r="N8">
        <v>1</v>
      </c>
      <c r="O8" s="2">
        <v>4.1341435185185188E-4</v>
      </c>
      <c r="P8">
        <v>2</v>
      </c>
      <c r="Q8" s="2">
        <v>4.1811342592592589E-4</v>
      </c>
      <c r="R8" s="2">
        <f>G8+I8+K8++M8+O8+Q8</f>
        <v>2.5092245370370372E-3</v>
      </c>
    </row>
    <row r="9" spans="1:18" x14ac:dyDescent="0.25">
      <c r="A9">
        <v>4</v>
      </c>
      <c r="B9">
        <v>113</v>
      </c>
      <c r="C9" t="s">
        <v>6</v>
      </c>
      <c r="D9" t="s">
        <v>7</v>
      </c>
      <c r="E9" t="s">
        <v>2</v>
      </c>
      <c r="F9">
        <v>1</v>
      </c>
      <c r="G9" s="2">
        <v>4.1181712962962965E-4</v>
      </c>
      <c r="H9">
        <v>2</v>
      </c>
      <c r="I9" s="2">
        <v>4.1650462962962968E-4</v>
      </c>
      <c r="J9">
        <v>1</v>
      </c>
      <c r="K9" s="2">
        <v>4.1628472222222219E-4</v>
      </c>
      <c r="L9">
        <v>2</v>
      </c>
      <c r="M9" s="2">
        <v>4.2912037037037034E-4</v>
      </c>
      <c r="N9">
        <v>1</v>
      </c>
      <c r="O9" s="2">
        <v>4.1938657407407403E-4</v>
      </c>
      <c r="P9">
        <v>2</v>
      </c>
      <c r="Q9" s="2">
        <v>4.1638888888888888E-4</v>
      </c>
      <c r="R9" s="2">
        <f>G9+I9+K9++M9+O9+Q9</f>
        <v>2.5095023148148147E-3</v>
      </c>
    </row>
    <row r="10" spans="1:18" x14ac:dyDescent="0.25">
      <c r="A10">
        <v>5</v>
      </c>
      <c r="B10">
        <v>104</v>
      </c>
      <c r="C10" t="s">
        <v>0</v>
      </c>
      <c r="D10" t="s">
        <v>1</v>
      </c>
      <c r="E10" t="s">
        <v>2</v>
      </c>
      <c r="F10">
        <v>2</v>
      </c>
      <c r="G10" s="2">
        <v>4.4888888888888886E-4</v>
      </c>
      <c r="H10">
        <v>1</v>
      </c>
      <c r="I10" s="2">
        <v>4.2412037037037033E-4</v>
      </c>
      <c r="J10">
        <v>2</v>
      </c>
      <c r="K10" s="2">
        <v>4.1839120370370375E-4</v>
      </c>
      <c r="L10">
        <v>1</v>
      </c>
      <c r="M10" s="2">
        <v>4.2758101851851849E-4</v>
      </c>
      <c r="N10">
        <v>2</v>
      </c>
      <c r="O10" s="2">
        <v>4.2276620370370368E-4</v>
      </c>
      <c r="P10">
        <v>1</v>
      </c>
      <c r="Q10" s="2">
        <v>4.1467592592592598E-4</v>
      </c>
      <c r="R10" s="2">
        <f>G10+I10+K10++M10+O10+Q10</f>
        <v>2.5564236111111113E-3</v>
      </c>
    </row>
    <row r="11" spans="1:18" x14ac:dyDescent="0.25">
      <c r="A11">
        <v>6</v>
      </c>
      <c r="B11">
        <v>102</v>
      </c>
      <c r="C11" t="s">
        <v>16</v>
      </c>
      <c r="D11" t="s">
        <v>27</v>
      </c>
      <c r="E11" t="s">
        <v>10</v>
      </c>
      <c r="F11" s="3">
        <v>1</v>
      </c>
      <c r="G11" s="2">
        <v>4.2493055555555556E-4</v>
      </c>
      <c r="H11">
        <v>2</v>
      </c>
      <c r="I11" s="2">
        <v>4.1416666666666663E-4</v>
      </c>
      <c r="J11">
        <v>2</v>
      </c>
      <c r="K11" s="2">
        <v>6.9443287037037043E-4</v>
      </c>
      <c r="L11">
        <v>1</v>
      </c>
      <c r="M11" s="2">
        <v>6.9443287037037043E-4</v>
      </c>
      <c r="N11">
        <v>2</v>
      </c>
      <c r="O11" s="2">
        <v>6.9443287037037043E-4</v>
      </c>
      <c r="P11" s="3">
        <v>1</v>
      </c>
      <c r="Q11" s="1">
        <v>6.9443287037037043E-4</v>
      </c>
      <c r="R11" s="2">
        <f>G11+I11+K11+M11+O11+Q11</f>
        <v>3.6168287037037037E-3</v>
      </c>
    </row>
  </sheetData>
  <sortState ref="B6:R10">
    <sortCondition ref="R7"/>
  </sortState>
  <mergeCells count="8">
    <mergeCell ref="A1:R2"/>
    <mergeCell ref="A3:R3"/>
    <mergeCell ref="F4:G4"/>
    <mergeCell ref="H4:I4"/>
    <mergeCell ref="J4:K4"/>
    <mergeCell ref="L4:M4"/>
    <mergeCell ref="P4:Q4"/>
    <mergeCell ref="N4:O4"/>
  </mergeCells>
  <pageMargins left="0.7" right="0.7" top="0.78740157499999996" bottom="0.78740157499999996" header="0.3" footer="0.3"/>
  <pageSetup paperSize="9" orientation="landscape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6AFB-4A8A-479B-96C8-8710A49EFB18}">
  <dimension ref="A1:R11"/>
  <sheetViews>
    <sheetView workbookViewId="0">
      <selection activeCell="F5" sqref="F5"/>
    </sheetView>
  </sheetViews>
  <sheetFormatPr baseColWidth="10" defaultRowHeight="15" x14ac:dyDescent="0.25"/>
  <cols>
    <col min="2" max="2" width="14.85546875" customWidth="1"/>
    <col min="6" max="6" width="4.85546875" style="2" customWidth="1"/>
    <col min="8" max="8" width="5.28515625" style="2" customWidth="1"/>
    <col min="10" max="10" width="5.140625" style="2" customWidth="1"/>
    <col min="12" max="12" width="5.140625" style="2" customWidth="1"/>
    <col min="14" max="14" width="5.7109375" style="2" customWidth="1"/>
    <col min="16" max="16" width="5.5703125" style="2" customWidth="1"/>
    <col min="18" max="18" width="13.85546875" customWidth="1"/>
  </cols>
  <sheetData>
    <row r="1" spans="1:18" x14ac:dyDescent="0.2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6"/>
      <c r="B4" s="6"/>
      <c r="C4" s="6"/>
      <c r="D4" s="6"/>
      <c r="E4" s="6"/>
      <c r="F4" s="10" t="s">
        <v>50</v>
      </c>
      <c r="G4" s="10"/>
      <c r="H4" s="10" t="s">
        <v>51</v>
      </c>
      <c r="I4" s="10"/>
      <c r="J4" s="10" t="s">
        <v>52</v>
      </c>
      <c r="K4" s="10"/>
      <c r="L4" s="10" t="s">
        <v>53</v>
      </c>
      <c r="M4" s="10"/>
      <c r="N4" s="10" t="s">
        <v>57</v>
      </c>
      <c r="O4" s="10"/>
      <c r="P4" s="10" t="s">
        <v>55</v>
      </c>
      <c r="Q4" s="10"/>
      <c r="R4" s="6"/>
    </row>
    <row r="5" spans="1:18" ht="13.5" customHeight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s="5" t="s">
        <v>40</v>
      </c>
      <c r="G5" t="s">
        <v>44</v>
      </c>
      <c r="H5" s="5" t="s">
        <v>39</v>
      </c>
      <c r="I5" t="s">
        <v>45</v>
      </c>
      <c r="J5" s="5" t="s">
        <v>38</v>
      </c>
      <c r="K5" t="s">
        <v>46</v>
      </c>
      <c r="L5" s="5" t="s">
        <v>37</v>
      </c>
      <c r="M5" t="s">
        <v>47</v>
      </c>
      <c r="N5" s="5" t="s">
        <v>36</v>
      </c>
      <c r="O5" t="s">
        <v>48</v>
      </c>
      <c r="P5" s="5" t="s">
        <v>35</v>
      </c>
      <c r="Q5" t="s">
        <v>49</v>
      </c>
      <c r="R5" t="s">
        <v>33</v>
      </c>
    </row>
    <row r="6" spans="1:18" x14ac:dyDescent="0.25">
      <c r="A6">
        <v>1</v>
      </c>
      <c r="B6">
        <v>301</v>
      </c>
      <c r="C6" t="s">
        <v>13</v>
      </c>
      <c r="D6" t="s">
        <v>15</v>
      </c>
      <c r="E6" t="s">
        <v>5</v>
      </c>
      <c r="F6">
        <v>1</v>
      </c>
      <c r="G6" s="2">
        <v>3.8788194444444444E-4</v>
      </c>
      <c r="H6">
        <v>2</v>
      </c>
      <c r="I6" s="2">
        <v>3.8980324074074075E-4</v>
      </c>
      <c r="J6">
        <v>1</v>
      </c>
      <c r="K6" s="2">
        <v>3.9043981481481482E-4</v>
      </c>
      <c r="L6">
        <v>1</v>
      </c>
      <c r="M6" s="2">
        <v>3.9407407407407409E-4</v>
      </c>
      <c r="N6">
        <v>1</v>
      </c>
      <c r="O6" s="2">
        <v>3.9258101851851845E-4</v>
      </c>
      <c r="P6">
        <v>2</v>
      </c>
      <c r="Q6" s="2">
        <v>3.9267361111111116E-4</v>
      </c>
      <c r="R6" s="2">
        <f>G6+I6+K6++M6+O6+R1+Q6</f>
        <v>2.3474537037037032E-3</v>
      </c>
    </row>
    <row r="7" spans="1:18" x14ac:dyDescent="0.25">
      <c r="A7">
        <v>2</v>
      </c>
      <c r="B7">
        <v>302</v>
      </c>
      <c r="C7" t="s">
        <v>13</v>
      </c>
      <c r="D7" t="s">
        <v>14</v>
      </c>
      <c r="E7" t="s">
        <v>5</v>
      </c>
      <c r="F7">
        <v>2</v>
      </c>
      <c r="G7" s="2">
        <v>3.9537037037037031E-4</v>
      </c>
      <c r="H7">
        <v>1</v>
      </c>
      <c r="I7" s="2">
        <v>3.9125000000000005E-4</v>
      </c>
      <c r="J7">
        <v>2</v>
      </c>
      <c r="K7" s="2">
        <v>3.9472222222222225E-4</v>
      </c>
      <c r="L7">
        <v>2</v>
      </c>
      <c r="M7" s="2">
        <v>3.937615740740741E-4</v>
      </c>
      <c r="N7">
        <v>2</v>
      </c>
      <c r="O7" s="2">
        <v>3.9847222222222221E-4</v>
      </c>
      <c r="P7">
        <v>1</v>
      </c>
      <c r="Q7" s="2">
        <v>3.9417824074074073E-4</v>
      </c>
      <c r="R7" s="2">
        <f>G7+I7+K7++M7+O7+R2+Q7</f>
        <v>2.3677546296296294E-3</v>
      </c>
    </row>
    <row r="8" spans="1:18" x14ac:dyDescent="0.25">
      <c r="A8">
        <v>3</v>
      </c>
      <c r="B8">
        <v>305</v>
      </c>
      <c r="C8" t="s">
        <v>41</v>
      </c>
      <c r="D8" t="s">
        <v>17</v>
      </c>
      <c r="E8" t="s">
        <v>10</v>
      </c>
      <c r="F8">
        <v>1</v>
      </c>
      <c r="G8" s="2">
        <v>3.9069444444444443E-4</v>
      </c>
      <c r="H8">
        <v>2</v>
      </c>
      <c r="I8" s="2">
        <v>3.9273148148148148E-4</v>
      </c>
      <c r="J8">
        <v>1</v>
      </c>
      <c r="K8" s="2">
        <v>3.9157407407407408E-4</v>
      </c>
      <c r="L8">
        <v>2</v>
      </c>
      <c r="M8" s="2">
        <v>3.961689814814815E-4</v>
      </c>
      <c r="N8">
        <v>1</v>
      </c>
      <c r="O8" s="2">
        <v>3.9517361111111112E-4</v>
      </c>
      <c r="P8">
        <v>2</v>
      </c>
      <c r="Q8" s="2">
        <v>6.9443287037037043E-4</v>
      </c>
      <c r="R8" s="2">
        <f>G8+I8+K8++M8+O8+Q8</f>
        <v>2.6607754629629629E-3</v>
      </c>
    </row>
    <row r="9" spans="1:18" x14ac:dyDescent="0.25">
      <c r="F9"/>
      <c r="G9" s="2"/>
      <c r="H9"/>
      <c r="I9" s="2"/>
      <c r="J9"/>
      <c r="K9" s="2"/>
      <c r="L9"/>
      <c r="M9" s="2"/>
      <c r="N9"/>
      <c r="O9" s="2"/>
      <c r="P9"/>
      <c r="Q9" s="2"/>
      <c r="R9" s="2"/>
    </row>
    <row r="10" spans="1:18" x14ac:dyDescent="0.25">
      <c r="F10"/>
      <c r="G10" s="2"/>
      <c r="H10"/>
      <c r="I10" s="2"/>
      <c r="J10"/>
      <c r="K10" s="2"/>
      <c r="L10"/>
      <c r="M10" s="2"/>
      <c r="N10"/>
      <c r="O10" s="2"/>
      <c r="P10"/>
      <c r="Q10" s="2"/>
      <c r="R10" s="2"/>
    </row>
    <row r="11" spans="1:18" x14ac:dyDescent="0.25">
      <c r="F11" s="3"/>
      <c r="G11" s="2"/>
      <c r="H11"/>
      <c r="I11" s="2"/>
      <c r="J11"/>
      <c r="K11" s="2"/>
      <c r="L11"/>
      <c r="M11" s="2"/>
      <c r="N11"/>
      <c r="O11" s="2"/>
      <c r="P11" s="3"/>
      <c r="Q11" s="1"/>
      <c r="R11" s="2"/>
    </row>
  </sheetData>
  <mergeCells count="8">
    <mergeCell ref="A1:R2"/>
    <mergeCell ref="A3:R3"/>
    <mergeCell ref="F4:G4"/>
    <mergeCell ref="H4:I4"/>
    <mergeCell ref="J4:K4"/>
    <mergeCell ref="L4:M4"/>
    <mergeCell ref="N4:O4"/>
    <mergeCell ref="P4:Q4"/>
  </mergeCells>
  <pageMargins left="0.7" right="0.7" top="0.78740157499999996" bottom="0.78740157499999996" header="0.3" footer="0.3"/>
  <pageSetup paperSize="9" orientation="landscape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ABA92-885F-4D5A-9216-A9C07A8C8CCE}">
  <dimension ref="A1:R9"/>
  <sheetViews>
    <sheetView workbookViewId="0">
      <selection activeCell="N7" sqref="N7"/>
    </sheetView>
  </sheetViews>
  <sheetFormatPr baseColWidth="10" defaultRowHeight="15" x14ac:dyDescent="0.25"/>
  <cols>
    <col min="2" max="2" width="14.85546875" customWidth="1"/>
    <col min="6" max="6" width="4.85546875" style="2" customWidth="1"/>
    <col min="8" max="8" width="5.28515625" style="2" customWidth="1"/>
    <col min="10" max="10" width="5.140625" style="2" customWidth="1"/>
    <col min="12" max="12" width="5.140625" style="2" customWidth="1"/>
    <col min="14" max="14" width="5.7109375" style="2" customWidth="1"/>
    <col min="16" max="16" width="5.5703125" style="2" customWidth="1"/>
    <col min="18" max="18" width="13.85546875" customWidth="1"/>
  </cols>
  <sheetData>
    <row r="1" spans="1:18" x14ac:dyDescent="0.2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0" t="s">
        <v>56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6"/>
      <c r="B4" s="6"/>
      <c r="C4" s="6"/>
      <c r="D4" s="6"/>
      <c r="E4" s="6"/>
      <c r="F4" s="10" t="s">
        <v>50</v>
      </c>
      <c r="G4" s="10"/>
      <c r="H4" s="10" t="s">
        <v>51</v>
      </c>
      <c r="I4" s="10"/>
      <c r="J4" s="10" t="s">
        <v>52</v>
      </c>
      <c r="K4" s="10"/>
      <c r="L4" s="10" t="s">
        <v>53</v>
      </c>
      <c r="M4" s="10"/>
      <c r="N4" s="10" t="s">
        <v>57</v>
      </c>
      <c r="O4" s="10"/>
      <c r="P4" s="10" t="s">
        <v>55</v>
      </c>
      <c r="Q4" s="10"/>
      <c r="R4" s="6"/>
    </row>
    <row r="5" spans="1:18" ht="13.5" customHeight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s="5" t="s">
        <v>40</v>
      </c>
      <c r="G5" t="s">
        <v>44</v>
      </c>
      <c r="H5" s="5" t="s">
        <v>39</v>
      </c>
      <c r="I5" t="s">
        <v>45</v>
      </c>
      <c r="J5" s="5" t="s">
        <v>38</v>
      </c>
      <c r="K5" t="s">
        <v>46</v>
      </c>
      <c r="L5" s="5" t="s">
        <v>37</v>
      </c>
      <c r="M5" t="s">
        <v>47</v>
      </c>
      <c r="N5" s="5" t="s">
        <v>36</v>
      </c>
      <c r="O5" t="s">
        <v>48</v>
      </c>
      <c r="P5" s="5" t="s">
        <v>35</v>
      </c>
      <c r="Q5" t="s">
        <v>49</v>
      </c>
      <c r="R5" t="s">
        <v>33</v>
      </c>
    </row>
    <row r="6" spans="1:18" x14ac:dyDescent="0.25">
      <c r="A6">
        <v>1</v>
      </c>
      <c r="B6">
        <v>501</v>
      </c>
      <c r="C6" t="s">
        <v>18</v>
      </c>
      <c r="D6" t="s">
        <v>19</v>
      </c>
      <c r="E6" t="s">
        <v>5</v>
      </c>
      <c r="F6">
        <v>1</v>
      </c>
      <c r="G6" s="2">
        <v>3.9023148148148147E-4</v>
      </c>
      <c r="H6">
        <v>2</v>
      </c>
      <c r="I6" s="2">
        <v>3.9767361111111107E-4</v>
      </c>
      <c r="J6">
        <v>1</v>
      </c>
      <c r="K6" s="2">
        <v>3.9730324074074066E-4</v>
      </c>
      <c r="L6">
        <v>2</v>
      </c>
      <c r="M6" s="2">
        <v>3.9922453703703713E-4</v>
      </c>
      <c r="N6">
        <v>1</v>
      </c>
      <c r="O6" s="2">
        <v>3.9675925925925924E-4</v>
      </c>
      <c r="P6">
        <v>2</v>
      </c>
      <c r="Q6" s="2">
        <v>4.0136574074074071E-4</v>
      </c>
      <c r="R6" s="2">
        <f>G6+I6+K6++M6+O6+R1+Q6</f>
        <v>2.3825578703703704E-3</v>
      </c>
    </row>
    <row r="7" spans="1:18" x14ac:dyDescent="0.25">
      <c r="F7"/>
      <c r="G7" s="2"/>
      <c r="H7"/>
      <c r="I7" s="2"/>
      <c r="J7"/>
      <c r="K7" s="2"/>
      <c r="L7"/>
      <c r="M7" s="2"/>
      <c r="N7"/>
      <c r="O7" s="2"/>
      <c r="P7"/>
      <c r="Q7" s="2"/>
      <c r="R7" s="2"/>
    </row>
    <row r="8" spans="1:18" x14ac:dyDescent="0.25">
      <c r="F8"/>
      <c r="G8" s="2"/>
      <c r="H8"/>
      <c r="I8" s="2"/>
      <c r="J8"/>
      <c r="K8" s="2"/>
      <c r="L8"/>
      <c r="M8" s="2"/>
      <c r="N8"/>
      <c r="O8" s="2"/>
      <c r="P8"/>
      <c r="Q8" s="2"/>
      <c r="R8" s="2"/>
    </row>
    <row r="9" spans="1:18" x14ac:dyDescent="0.25">
      <c r="F9" s="3"/>
      <c r="G9" s="2"/>
      <c r="H9"/>
      <c r="I9" s="2"/>
      <c r="J9"/>
      <c r="K9" s="2"/>
      <c r="L9"/>
      <c r="M9" s="2"/>
      <c r="N9"/>
      <c r="O9" s="2"/>
      <c r="P9" s="3"/>
      <c r="Q9" s="1"/>
      <c r="R9" s="2"/>
    </row>
  </sheetData>
  <mergeCells count="8">
    <mergeCell ref="A1:R2"/>
    <mergeCell ref="A3:R3"/>
    <mergeCell ref="F4:G4"/>
    <mergeCell ref="H4:I4"/>
    <mergeCell ref="J4:K4"/>
    <mergeCell ref="L4:M4"/>
    <mergeCell ref="N4:O4"/>
    <mergeCell ref="P4:Q4"/>
  </mergeCells>
  <pageMargins left="0.7" right="0.7" top="0.78740157499999996" bottom="0.78740157499999996" header="0.3" footer="0.3"/>
  <pageSetup paperSize="9" orientation="landscape" horizontalDpi="4294967293" vertic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8A736-8992-45DF-8E89-97879E26B511}">
  <dimension ref="A1:R9"/>
  <sheetViews>
    <sheetView workbookViewId="0">
      <selection activeCell="A4" sqref="A4"/>
    </sheetView>
  </sheetViews>
  <sheetFormatPr baseColWidth="10" defaultRowHeight="15" x14ac:dyDescent="0.25"/>
  <cols>
    <col min="2" max="2" width="14.85546875" customWidth="1"/>
    <col min="6" max="6" width="4.85546875" style="2" customWidth="1"/>
    <col min="8" max="8" width="5.28515625" style="2" customWidth="1"/>
    <col min="10" max="10" width="5.140625" style="2" customWidth="1"/>
    <col min="12" max="12" width="5.140625" style="2" customWidth="1"/>
    <col min="14" max="14" width="5.7109375" style="2" customWidth="1"/>
    <col min="16" max="16" width="5.5703125" style="2" customWidth="1"/>
    <col min="18" max="18" width="13.85546875" customWidth="1"/>
  </cols>
  <sheetData>
    <row r="1" spans="1:18" x14ac:dyDescent="0.2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0" t="s">
        <v>60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6"/>
      <c r="B4" s="6"/>
      <c r="C4" s="6"/>
      <c r="D4" s="6"/>
      <c r="E4" s="6"/>
      <c r="F4" s="10" t="s">
        <v>50</v>
      </c>
      <c r="G4" s="10"/>
      <c r="H4" s="10" t="s">
        <v>51</v>
      </c>
      <c r="I4" s="10"/>
      <c r="J4" s="10" t="s">
        <v>52</v>
      </c>
      <c r="K4" s="10"/>
      <c r="L4" s="10" t="s">
        <v>53</v>
      </c>
      <c r="M4" s="10"/>
      <c r="N4" s="10" t="s">
        <v>57</v>
      </c>
      <c r="O4" s="10"/>
      <c r="P4" s="10" t="s">
        <v>55</v>
      </c>
      <c r="Q4" s="10"/>
      <c r="R4" s="6"/>
    </row>
    <row r="5" spans="1:18" ht="13.5" customHeight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s="5" t="s">
        <v>40</v>
      </c>
      <c r="G5" t="s">
        <v>44</v>
      </c>
      <c r="H5" s="5" t="s">
        <v>39</v>
      </c>
      <c r="I5" t="s">
        <v>45</v>
      </c>
      <c r="J5" s="5" t="s">
        <v>38</v>
      </c>
      <c r="K5" t="s">
        <v>46</v>
      </c>
      <c r="L5" s="5" t="s">
        <v>37</v>
      </c>
      <c r="M5" t="s">
        <v>47</v>
      </c>
      <c r="N5" s="5" t="s">
        <v>36</v>
      </c>
      <c r="O5" t="s">
        <v>48</v>
      </c>
      <c r="P5" s="5" t="s">
        <v>35</v>
      </c>
      <c r="Q5" t="s">
        <v>49</v>
      </c>
      <c r="R5" t="s">
        <v>33</v>
      </c>
    </row>
    <row r="6" spans="1:18" x14ac:dyDescent="0.25">
      <c r="A6">
        <v>1</v>
      </c>
      <c r="B6">
        <v>702</v>
      </c>
      <c r="C6" t="s">
        <v>22</v>
      </c>
      <c r="D6" t="s">
        <v>23</v>
      </c>
      <c r="E6" t="s">
        <v>58</v>
      </c>
      <c r="F6">
        <v>1</v>
      </c>
      <c r="G6" s="2">
        <v>3.906712962962963E-4</v>
      </c>
      <c r="H6">
        <v>2</v>
      </c>
      <c r="I6" s="2">
        <v>3.9945601851851844E-4</v>
      </c>
      <c r="J6">
        <v>1</v>
      </c>
      <c r="K6" s="2">
        <v>3.9247685185185181E-4</v>
      </c>
      <c r="L6">
        <v>2</v>
      </c>
      <c r="M6" s="2">
        <v>3.9699074074074072E-4</v>
      </c>
      <c r="N6">
        <v>1</v>
      </c>
      <c r="O6" s="2">
        <v>3.9474537037037039E-4</v>
      </c>
      <c r="P6">
        <v>2</v>
      </c>
      <c r="Q6" s="2">
        <v>3.9748842592592592E-4</v>
      </c>
      <c r="R6" s="2">
        <f t="shared" ref="R6:R8" si="0">G6+I6+K6++M6+O6+R1+Q6</f>
        <v>2.3718287037037033E-3</v>
      </c>
    </row>
    <row r="7" spans="1:18" x14ac:dyDescent="0.25">
      <c r="A7">
        <v>2</v>
      </c>
      <c r="B7">
        <v>707</v>
      </c>
      <c r="C7" t="s">
        <v>24</v>
      </c>
      <c r="D7" t="s">
        <v>19</v>
      </c>
      <c r="E7" t="s">
        <v>59</v>
      </c>
      <c r="F7">
        <v>1</v>
      </c>
      <c r="G7" s="2">
        <v>3.9157407407407408E-4</v>
      </c>
      <c r="H7">
        <v>2</v>
      </c>
      <c r="I7" s="2">
        <v>3.9824074074074073E-4</v>
      </c>
      <c r="J7">
        <v>1</v>
      </c>
      <c r="K7" s="2">
        <v>3.9302083333333338E-4</v>
      </c>
      <c r="L7">
        <v>2</v>
      </c>
      <c r="M7" s="2">
        <v>4.0028935185185182E-4</v>
      </c>
      <c r="N7">
        <v>1</v>
      </c>
      <c r="O7" s="2">
        <v>3.9562499999999998E-4</v>
      </c>
      <c r="P7">
        <v>2</v>
      </c>
      <c r="Q7" s="2">
        <v>3.996412037037037E-4</v>
      </c>
      <c r="R7" s="2">
        <f t="shared" si="0"/>
        <v>2.3783912037037037E-3</v>
      </c>
    </row>
    <row r="8" spans="1:18" x14ac:dyDescent="0.25">
      <c r="A8">
        <v>3</v>
      </c>
      <c r="B8">
        <v>703</v>
      </c>
      <c r="C8" t="s">
        <v>20</v>
      </c>
      <c r="D8" t="s">
        <v>21</v>
      </c>
      <c r="E8" t="s">
        <v>58</v>
      </c>
      <c r="F8">
        <v>2</v>
      </c>
      <c r="G8" s="2">
        <v>3.9693287037037035E-4</v>
      </c>
      <c r="H8">
        <v>1</v>
      </c>
      <c r="I8" s="2">
        <v>3.9811342592592589E-4</v>
      </c>
      <c r="J8">
        <v>2</v>
      </c>
      <c r="K8" s="2">
        <v>3.9841435185185184E-4</v>
      </c>
      <c r="L8">
        <v>1</v>
      </c>
      <c r="M8" s="2">
        <v>3.9842592592592593E-4</v>
      </c>
      <c r="N8">
        <v>2</v>
      </c>
      <c r="O8" s="2">
        <v>4.0230324074074078E-4</v>
      </c>
      <c r="P8">
        <v>1</v>
      </c>
      <c r="Q8" s="2">
        <v>3.9934027777777776E-4</v>
      </c>
      <c r="R8" s="2">
        <f t="shared" si="0"/>
        <v>2.3935300925925929E-3</v>
      </c>
    </row>
    <row r="9" spans="1:18" x14ac:dyDescent="0.25">
      <c r="F9" s="3"/>
      <c r="G9" s="2"/>
      <c r="H9"/>
      <c r="I9" s="2"/>
      <c r="J9"/>
      <c r="K9" s="2"/>
      <c r="L9"/>
      <c r="M9" s="2"/>
      <c r="N9"/>
      <c r="O9" s="2"/>
      <c r="P9" s="3"/>
      <c r="Q9" s="1"/>
      <c r="R9" s="2"/>
    </row>
  </sheetData>
  <mergeCells count="8">
    <mergeCell ref="A1:R2"/>
    <mergeCell ref="A3:R3"/>
    <mergeCell ref="F4:G4"/>
    <mergeCell ref="H4:I4"/>
    <mergeCell ref="J4:K4"/>
    <mergeCell ref="L4:M4"/>
    <mergeCell ref="N4:O4"/>
    <mergeCell ref="P4:Q4"/>
  </mergeCells>
  <pageMargins left="0.7" right="0.7" top="0.78740157499999996" bottom="0.78740157499999996" header="0.3" footer="0.3"/>
  <pageSetup paperSize="9" orientation="landscape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2E2E-24A6-49D3-BD41-27EE0976BD8C}">
  <dimension ref="A1:R7"/>
  <sheetViews>
    <sheetView tabSelected="1" workbookViewId="0">
      <selection activeCell="A4" sqref="A4"/>
    </sheetView>
  </sheetViews>
  <sheetFormatPr baseColWidth="10" defaultRowHeight="15" x14ac:dyDescent="0.25"/>
  <cols>
    <col min="2" max="2" width="14.85546875" customWidth="1"/>
    <col min="6" max="6" width="4.85546875" style="2" customWidth="1"/>
    <col min="8" max="8" width="5.28515625" style="2" customWidth="1"/>
    <col min="10" max="10" width="5.140625" style="2" customWidth="1"/>
    <col min="12" max="12" width="5.140625" style="2" customWidth="1"/>
    <col min="14" max="14" width="5.7109375" style="2" customWidth="1"/>
    <col min="16" max="16" width="5.5703125" style="2" customWidth="1"/>
    <col min="18" max="18" width="13.85546875" customWidth="1"/>
  </cols>
  <sheetData>
    <row r="1" spans="1:18" x14ac:dyDescent="0.2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6"/>
      <c r="B4" s="6"/>
      <c r="C4" s="6"/>
      <c r="D4" s="6"/>
      <c r="E4" s="6"/>
      <c r="F4" s="10" t="s">
        <v>50</v>
      </c>
      <c r="G4" s="10"/>
      <c r="H4" s="10" t="s">
        <v>51</v>
      </c>
      <c r="I4" s="10"/>
      <c r="J4" s="10" t="s">
        <v>52</v>
      </c>
      <c r="K4" s="10"/>
      <c r="L4" s="10" t="s">
        <v>53</v>
      </c>
      <c r="M4" s="10"/>
      <c r="N4" s="10" t="s">
        <v>57</v>
      </c>
      <c r="O4" s="10"/>
      <c r="P4" s="10" t="s">
        <v>55</v>
      </c>
      <c r="Q4" s="10"/>
      <c r="R4" s="6"/>
    </row>
    <row r="5" spans="1:18" ht="13.5" customHeight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s="5" t="s">
        <v>40</v>
      </c>
      <c r="G5" t="s">
        <v>44</v>
      </c>
      <c r="H5" s="5" t="s">
        <v>39</v>
      </c>
      <c r="I5" t="s">
        <v>45</v>
      </c>
      <c r="J5" s="5" t="s">
        <v>38</v>
      </c>
      <c r="K5" t="s">
        <v>46</v>
      </c>
      <c r="L5" s="5" t="s">
        <v>37</v>
      </c>
      <c r="M5" t="s">
        <v>47</v>
      </c>
      <c r="N5" s="5" t="s">
        <v>36</v>
      </c>
      <c r="O5" t="s">
        <v>48</v>
      </c>
      <c r="P5" s="5" t="s">
        <v>35</v>
      </c>
      <c r="Q5" t="s">
        <v>49</v>
      </c>
      <c r="R5" t="s">
        <v>33</v>
      </c>
    </row>
    <row r="6" spans="1:18" x14ac:dyDescent="0.25">
      <c r="A6">
        <v>1</v>
      </c>
      <c r="B6">
        <v>910</v>
      </c>
      <c r="C6" t="s">
        <v>25</v>
      </c>
      <c r="D6" t="s">
        <v>26</v>
      </c>
      <c r="E6" t="s">
        <v>59</v>
      </c>
      <c r="F6">
        <v>1</v>
      </c>
      <c r="G6" s="2">
        <v>3.8194444444444446E-4</v>
      </c>
      <c r="H6">
        <v>2</v>
      </c>
      <c r="I6" s="2">
        <v>3.8269675925925922E-4</v>
      </c>
      <c r="J6">
        <v>1</v>
      </c>
      <c r="K6" s="2">
        <v>3.8402777777777784E-4</v>
      </c>
      <c r="L6">
        <v>2</v>
      </c>
      <c r="M6" s="2">
        <v>3.8793981481481476E-4</v>
      </c>
      <c r="N6">
        <v>1</v>
      </c>
      <c r="O6" s="2">
        <v>3.8690972222222224E-4</v>
      </c>
      <c r="P6">
        <v>2</v>
      </c>
      <c r="Q6" s="2">
        <v>3.913425925925926E-4</v>
      </c>
      <c r="R6" s="2">
        <f t="shared" ref="R6" si="0">(ABS(G6-I6))+(ABS(G6-K6))+(ABS(G6-M6))+(ABS(G6-O6))+(ABS(G6-Q6))</f>
        <v>2.3194444444444337E-5</v>
      </c>
    </row>
    <row r="7" spans="1:18" x14ac:dyDescent="0.25">
      <c r="F7" s="3"/>
      <c r="G7" s="2"/>
      <c r="H7"/>
      <c r="I7" s="2"/>
      <c r="J7"/>
      <c r="K7" s="2"/>
      <c r="L7"/>
      <c r="M7" s="2"/>
      <c r="N7"/>
      <c r="O7" s="2"/>
      <c r="P7" s="3"/>
      <c r="Q7" s="1"/>
      <c r="R7" s="2"/>
    </row>
  </sheetData>
  <mergeCells count="8">
    <mergeCell ref="A1:R2"/>
    <mergeCell ref="A3:R3"/>
    <mergeCell ref="F4:G4"/>
    <mergeCell ref="H4:I4"/>
    <mergeCell ref="J4:K4"/>
    <mergeCell ref="L4:M4"/>
    <mergeCell ref="N4:O4"/>
    <mergeCell ref="P4:Q4"/>
  </mergeCells>
  <pageMargins left="0.7" right="0.7" top="0.78740157499999996" bottom="0.78740157499999996" header="0.3" footer="0.3"/>
  <pageSetup paperSize="9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JUNIOR</vt:lpstr>
      <vt:lpstr>SENIOR</vt:lpstr>
      <vt:lpstr>Elite XL</vt:lpstr>
      <vt:lpstr>Elite XL Ü18-Klasse</vt:lpstr>
      <vt:lpstr>DSKD 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Gerigk-Lorenz, Frank</dc:creator>
  <cp:lastModifiedBy>Lucas</cp:lastModifiedBy>
  <dcterms:created xsi:type="dcterms:W3CDTF">2022-06-27T03:45:43Z</dcterms:created>
  <dcterms:modified xsi:type="dcterms:W3CDTF">2022-06-27T05:51:28Z</dcterms:modified>
</cp:coreProperties>
</file>